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28800" windowHeight="12432" tabRatio="597" activeTab="5"/>
  </bookViews>
  <sheets>
    <sheet name="JURIDICA" sheetId="9" r:id="rId1"/>
    <sheet name="TECNICA G-47" sheetId="12" r:id="rId2"/>
    <sheet name="TECNICA G-48" sheetId="13" r:id="rId3"/>
    <sheet name="TECNICA G-43" sheetId="11" r:id="rId4"/>
    <sheet name="TECNICA G. 42" sheetId="8" r:id="rId5"/>
    <sheet name="FINANCIERA" sheetId="10" r:id="rId6"/>
  </sheets>
  <calcPr calcId="152511"/>
</workbook>
</file>

<file path=xl/calcChain.xml><?xml version="1.0" encoding="utf-8"?>
<calcChain xmlns="http://schemas.openxmlformats.org/spreadsheetml/2006/main">
  <c r="C23" i="10" l="1"/>
  <c r="C22" i="10"/>
  <c r="C12" i="10"/>
  <c r="C13" i="10" s="1"/>
  <c r="E106" i="12" l="1"/>
  <c r="D131" i="12" s="1"/>
  <c r="F121" i="13"/>
  <c r="D132" i="13" s="1"/>
  <c r="E106" i="13"/>
  <c r="D131" i="13" s="1"/>
  <c r="A95" i="13"/>
  <c r="A96" i="13" s="1"/>
  <c r="A97" i="13" s="1"/>
  <c r="A98" i="13" s="1"/>
  <c r="A99" i="13" s="1"/>
  <c r="A50" i="13"/>
  <c r="E40" i="13"/>
  <c r="F22" i="13"/>
  <c r="E22" i="13"/>
  <c r="E24" i="13" s="1"/>
  <c r="D22" i="13"/>
  <c r="F121" i="12"/>
  <c r="D132" i="12" s="1"/>
  <c r="A95" i="12"/>
  <c r="A96" i="12" s="1"/>
  <c r="A97" i="12" s="1"/>
  <c r="A98" i="12" s="1"/>
  <c r="A99" i="12" s="1"/>
  <c r="A50" i="12"/>
  <c r="E40" i="12"/>
  <c r="F22" i="12"/>
  <c r="E22" i="12"/>
  <c r="E24" i="12" s="1"/>
  <c r="D22" i="12"/>
  <c r="E131" i="13" l="1"/>
  <c r="E131" i="12"/>
  <c r="E110" i="11"/>
  <c r="E110" i="8"/>
  <c r="D135" i="11" l="1"/>
  <c r="F125" i="11"/>
  <c r="D136" i="11" s="1"/>
  <c r="A100" i="11"/>
  <c r="A101" i="11" s="1"/>
  <c r="A102" i="11" s="1"/>
  <c r="A103" i="11" s="1"/>
  <c r="A50" i="11"/>
  <c r="A51" i="11" s="1"/>
  <c r="E40" i="11"/>
  <c r="F22" i="11"/>
  <c r="E22" i="11"/>
  <c r="E24" i="11" s="1"/>
  <c r="D22" i="11"/>
  <c r="E135" i="11" l="1"/>
  <c r="F22" i="8"/>
  <c r="E22" i="8"/>
  <c r="D22" i="8"/>
  <c r="M104" i="8" l="1"/>
  <c r="L104" i="8"/>
  <c r="K104" i="8"/>
  <c r="A100" i="8"/>
  <c r="A101" i="8" s="1"/>
  <c r="A102" i="8" s="1"/>
  <c r="A103" i="8" s="1"/>
  <c r="N104" i="8"/>
  <c r="E40" i="8"/>
  <c r="E24" i="8" l="1"/>
  <c r="D135" i="8" l="1"/>
  <c r="F125" i="8"/>
  <c r="D136" i="8" s="1"/>
  <c r="E135" i="8" l="1"/>
  <c r="C56" i="8" l="1"/>
  <c r="A50" i="8"/>
  <c r="A51" i="8" s="1"/>
</calcChain>
</file>

<file path=xl/sharedStrings.xml><?xml version="1.0" encoding="utf-8"?>
<sst xmlns="http://schemas.openxmlformats.org/spreadsheetml/2006/main" count="1277" uniqueCount="322">
  <si>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</si>
  <si>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</si>
  <si>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</si>
  <si>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</si>
  <si>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</si>
  <si>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</si>
  <si>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</si>
  <si>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</si>
  <si>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</si>
  <si>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</si>
  <si>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</si>
  <si>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</si>
  <si>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</si>
  <si>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</si>
  <si>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</si>
  <si>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</si>
  <si>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</si>
  <si>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</si>
  <si>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</si>
  <si>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</si>
  <si>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</si>
  <si>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</si>
  <si>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</si>
  <si>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</si>
  <si>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</si>
  <si>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</si>
  <si>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</si>
  <si>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</si>
  <si>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</si>
  <si>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</si>
  <si>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</si>
  <si>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</si>
  <si>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</si>
  <si>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</si>
  <si>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</si>
  <si>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</si>
  <si>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</si>
  <si>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</si>
  <si>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</si>
  <si>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</si>
  <si>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</si>
  <si>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</si>
  <si>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</si>
  <si>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</si>
  <si>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</si>
  <si>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</si>
  <si>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</si>
  <si>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</si>
  <si>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</si>
  <si>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</si>
  <si>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</si>
  <si>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</si>
  <si>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</si>
  <si>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</si>
  <si>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</si>
  <si>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</si>
  <si>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</si>
  <si>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</si>
  <si>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</si>
  <si>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</si>
  <si>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</si>
  <si>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</si>
  <si>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</si>
  <si>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</si>
  <si>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</si>
  <si>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</si>
  <si>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</si>
  <si>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</si>
  <si>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</si>
  <si>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</si>
  <si>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</si>
  <si>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</si>
  <si>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</si>
  <si>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</si>
  <si>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</si>
  <si>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</si>
  <si>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</si>
  <si>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</si>
  <si>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</si>
  <si>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</si>
  <si>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</si>
  <si>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</si>
  <si>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</si>
  <si>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</si>
  <si>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</si>
  <si>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</si>
  <si>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</si>
  <si>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</si>
  <si>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</si>
  <si>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</si>
  <si>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</si>
  <si>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</si>
  <si>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</si>
  <si>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</si>
  <si>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</si>
  <si>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</si>
  <si>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</si>
  <si>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</si>
  <si>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</si>
  <si>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</si>
  <si>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</si>
  <si>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</si>
  <si>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</si>
  <si>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</si>
  <si>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</si>
  <si>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</si>
  <si>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</si>
  <si>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</si>
  <si>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</si>
  <si>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</si>
  <si>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</si>
  <si>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</si>
  <si>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</si>
  <si>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</si>
  <si>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</si>
  <si>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</si>
  <si>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</si>
  <si>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</si>
  <si>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</si>
  <si>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</si>
  <si>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</si>
  <si>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</si>
  <si>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</si>
  <si>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</si>
  <si>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</si>
  <si>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</si>
  <si>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</si>
  <si>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</si>
  <si>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</si>
  <si>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</si>
  <si>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</si>
  <si>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</si>
  <si>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</si>
  <si>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</si>
  <si>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</si>
  <si>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</si>
  <si>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</si>
  <si>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</si>
  <si>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</si>
  <si>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</si>
  <si>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</si>
  <si>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</si>
  <si>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</si>
  <si>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</si>
  <si>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</si>
  <si>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</si>
  <si>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</si>
  <si>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</si>
  <si>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</si>
  <si>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</si>
  <si>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</si>
  <si>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X</t>
  </si>
  <si>
    <t>ICBF</t>
  </si>
  <si>
    <t>MODALIDAD FAMILIAR</t>
  </si>
  <si>
    <t>FAMILIAR</t>
  </si>
  <si>
    <t>PSICOLOGA</t>
  </si>
  <si>
    <t>PSICOLOGO</t>
  </si>
  <si>
    <t>UNIVERSIDAD SURCOLOMBIANA</t>
  </si>
  <si>
    <t>UNAD</t>
  </si>
  <si>
    <t>COORDINADOR GENERAL DEL PROYECTO POR CADA MIL CUPOS OFERTADOS O FRACIÓN INFERIOR 
Profesional en ciencias de la administración, económicas sociales y humanas o de la educación, con experiencia igual o mayor a dos (2) años en infancia o familia</t>
  </si>
  <si>
    <t>CDI SIN ARRIENDO</t>
  </si>
  <si>
    <t>INSTITUCIONAL</t>
  </si>
  <si>
    <t>FUNDACION CAMINANDO HACIA UN FUTURO MEJOR FUNCAMINO</t>
  </si>
  <si>
    <t>23/01/213</t>
  </si>
  <si>
    <t>VEREDA OBANDO MUNICIPIO DE SAN AGUSTIN</t>
  </si>
  <si>
    <t>CENTRO ZONAL PITALITO</t>
  </si>
  <si>
    <t>JOHANNA PAOLA GUZMAN ORDOÑEZ</t>
  </si>
  <si>
    <t>PSICOLOGA SOCIAL COMUNITARIA</t>
  </si>
  <si>
    <t>COORDINADORA RED UNIDOS</t>
  </si>
  <si>
    <t>COMFAMILIAR / COVOLHUILA</t>
  </si>
  <si>
    <t>01/03/2012-31/12/2012, 21/09/2010-26/02/2011</t>
  </si>
  <si>
    <t>JAIRO ANDRES RESTREPO BARRIOS</t>
  </si>
  <si>
    <t>UNIVERSIDAD ANTONIO NARIÑO</t>
  </si>
  <si>
    <t>SHANDRA LILIANA IBAÑEZ LOSADA</t>
  </si>
  <si>
    <t>4/07/2012-31/12/2013</t>
  </si>
  <si>
    <t xml:space="preserve">ALCALDIA MUNICIPAL DE SUAZA / </t>
  </si>
  <si>
    <t xml:space="preserve">PSICOLOGA COMISARIA DE FAMILIA / </t>
  </si>
  <si>
    <t>SANDRA MILENA SALAZAR CALVACHE</t>
  </si>
  <si>
    <t>CORPORACION UNIVERSITARIA REMINGTON</t>
  </si>
  <si>
    <t>28/06/2011-15/12/2011, 11/09/2012-31/12/2012</t>
  </si>
  <si>
    <t>HOSPITAL SAN CARLOS</t>
  </si>
  <si>
    <t>YUDY JIMENA ORTIZ ROJAS</t>
  </si>
  <si>
    <t>UNIVERSIDAD COOPERATIVA DE COLOMBIA / UNAD</t>
  </si>
  <si>
    <t>EN FORMACIÓN</t>
  </si>
  <si>
    <t>NO CUMPLE CON EL PERFIL YA QUE NO CUENTA CON LOS SOPORTES DE LA EXPERIENCIA ESTABLECIDA EN SU HOJA VIDA</t>
  </si>
  <si>
    <t>MARIA NANCY  GOMEZ HERNANDEZ</t>
  </si>
  <si>
    <t>19/03/2011-31/12/2011</t>
  </si>
  <si>
    <t>SECRETARIA DE GOBIERNO Y DIRECCION ADMINISTRATIVA DEL MUNICIPIO DE ISNOS</t>
  </si>
  <si>
    <t>SECRETARIA DE DESARROLLO SOCIAL Y ECONOMICO</t>
  </si>
  <si>
    <t>LA EXPERIENCIA PROFESIONAL NO ES EN TIEMPO, LA REQUERIDA PARA EL PERFIL</t>
  </si>
  <si>
    <t>NO CUMPLE CON EL PERFIL YA QUE NO CUENTA CON LOS SOPORTES DE LA EXPERIENCIA ESTABLECIDA EN SU HOJA VIDA Y NO SE ESPECIFICAN LAS FUNCIONES REALIZADAS ACORDES CON EL OBJETO</t>
  </si>
  <si>
    <t>610-611</t>
  </si>
  <si>
    <t>613-614</t>
  </si>
  <si>
    <t>615-616</t>
  </si>
  <si>
    <t>OSCAR JAVIER GAITAN TRUJILLO</t>
  </si>
  <si>
    <t>ESE MUNICIPAL MANUEL CASTRO TOVAR</t>
  </si>
  <si>
    <t>COORDINADOR DEL PROYECTO  UNIDAD INTEGRAL / COORDINADOR DEL PIC</t>
  </si>
  <si>
    <t>02/05/2012-31/12/2012, 02/01/2013-31/12/2013, 05/02/2014-30/06/2014</t>
  </si>
  <si>
    <t>MARLY JOHANNA MORENO PARRA</t>
  </si>
  <si>
    <t>LICENCIADA EN EDUCACION BASICA CON ENFASIS EN EDUCACION FISICA, RECREACION Y DEPORTE</t>
  </si>
  <si>
    <t>01/06/2011-31/12/2011, 02/01/2012-31/12/2012, 01/01/2012-31/12/2013</t>
  </si>
  <si>
    <t>SOCIEDAD COLOMBIANA DE ESTUDIO PARA LA EDUCACION S.A.S. / CORPORACION PROYECTO VIDA / COLEGIO LA PRESENTACION</t>
  </si>
  <si>
    <t>AGENTE EDUCATIVO DE PAIPI / COORDINADORA DEL PROGRAMA DE CAPACITACION EN ARTES Y OFICIOS A MUJERES EN SITUACION DE DESPLAZAMIENTO FORZOSO Y PRIMERA INFANCIA / DOCENTE DE EDUCACION FISICA</t>
  </si>
  <si>
    <t>YADIRA MUÑOZ SAMBONI</t>
  </si>
  <si>
    <t>TECNICO SECRETARIADO AUXILIAR CONTABLE</t>
  </si>
  <si>
    <t>SENA</t>
  </si>
  <si>
    <t>01/10/2008-30/10/2011</t>
  </si>
  <si>
    <t>APOYO EN EL AREA DE TESORERIA</t>
  </si>
  <si>
    <t>726-727</t>
  </si>
  <si>
    <t>728-729</t>
  </si>
  <si>
    <t>CDI INSTITUCIONAL CON ARRIENDO</t>
  </si>
  <si>
    <t>VEREDA SAN ROQUE DEL MUNICIPIO DE OPORAPA</t>
  </si>
  <si>
    <t>350</t>
  </si>
  <si>
    <t>HACE FALATA LA PROMESA DE ARRENDAMIENTO O CARTA DE INTENCION CDI</t>
  </si>
  <si>
    <t>LAURA ROSA CORTES OSPINA</t>
  </si>
  <si>
    <t>UNIVERSIDAD SAN BUENAVENTURA</t>
  </si>
  <si>
    <t>COMUNICADOR SOCIAL</t>
  </si>
  <si>
    <t>COORDINADORA Y CAPACITADORA DEL RECURSO HUMANO DEL PROGRAMA TECNICO EN ATENCION INTEGRAL A LA PRIMERA INFANCIA DE LA PRESIDENTA DE LA REPUBLICA</t>
  </si>
  <si>
    <t>01/012010-30/06/2014</t>
  </si>
  <si>
    <t>YULIANA KAROLY REYES RODRIGUEZ</t>
  </si>
  <si>
    <t>UNIVERSIDAD DE IBAGUE</t>
  </si>
  <si>
    <t>01/01/2012-30/06/2012, 06/07/2012 -14/11/2012, 08/0172013-30/05/2013</t>
  </si>
  <si>
    <t>DIRECTORA LOCAL DE SALUD/ LIDER DE SALUD MENTAL/ LIDER DEL CENTRO INTEGRAL DE ESCUCHA</t>
  </si>
  <si>
    <t>SECRETARIO EJECUTIVO DEL DESPACHO DE LA ALCALDIA DEL MUNICIPIO DE OPORAPA HUILA / ESE MANUEL CASTRO TOVAR</t>
  </si>
  <si>
    <t>IRMA MESA RAMIREZ</t>
  </si>
  <si>
    <t>JESSICA MORALES INCHIMA</t>
  </si>
  <si>
    <t>PIEDAD MARCELA GAITAN RAMIREZ</t>
  </si>
  <si>
    <t>ROCIO ALVAREZ OSPINA</t>
  </si>
  <si>
    <t xml:space="preserve">18/02/2013-31/12/2013, </t>
  </si>
  <si>
    <t>CAPACITADORA DEL PROYECTO MUJERES EN ACCION</t>
  </si>
  <si>
    <t>CAJA DE COMPENSACION FAMILIAR DEL VALLE DEL CAUCA-COMFANDI</t>
  </si>
  <si>
    <t>EN PROCESO</t>
  </si>
  <si>
    <t>UNIMINUTO</t>
  </si>
  <si>
    <t>NO CUMPLE CON EL PERFIL, YA QUE NO CUENTA CON LOS SOPORTES DE LA EXPERIENCIA LABORAL O PRACTICAS UNIVERSITARIAS DE SEIS (6) MESES CON NIÑOS Y NIÑAS Y/O FAMILIAS</t>
  </si>
  <si>
    <t>14/06/2012-31/1122013</t>
  </si>
  <si>
    <t>COMFAMILIAR DEL HUILA</t>
  </si>
  <si>
    <t>EDUCADOR FAMILIAR</t>
  </si>
  <si>
    <t>878-879</t>
  </si>
  <si>
    <t>881-882</t>
  </si>
  <si>
    <t>EDNA MARITZA LOZANO TORRES</t>
  </si>
  <si>
    <t>ADMINISTRADOR PUBLICO</t>
  </si>
  <si>
    <t>ESCUELA SUPERIOR DE ADMINISTRACION PUBLICA</t>
  </si>
  <si>
    <t>FUNCAMINO</t>
  </si>
  <si>
    <t>COORDINADORA DE PROYECTOS DE CDI MODALIDA FAMILIAR</t>
  </si>
  <si>
    <t>01/01/2013-VIGENTE</t>
  </si>
  <si>
    <t>LA EXPERIENCIA PROFESIONAL QUE POSEE NO CUMPLE CON EL TIEMPO REQUERIDO, QUE ES DE 2 O MAS AÑOS COMO MINIMO.  SU ACTA DE GRADUACION ES DEL 28 DE FERBERO DE 2014</t>
  </si>
  <si>
    <t>SHERLEYSARAY AGUDELO VEGA</t>
  </si>
  <si>
    <t>LICENCIADA EN PEDAGOGIA INFANTIL</t>
  </si>
  <si>
    <t>DOCENTE EN BASICA PRIMARIA / DOCENTE</t>
  </si>
  <si>
    <t>COLEGIO LA PRESENTACION /CHIQUITOS CREATIVOS</t>
  </si>
  <si>
    <t>01/02/2013-30/11/2013, 14/01/2006-27/11/2007</t>
  </si>
  <si>
    <t>LA EXPERIENCIA ACREDITADA SE VALIDA PARA EL GRUPO 47</t>
  </si>
  <si>
    <t>300</t>
  </si>
  <si>
    <t>MARIA ELENA MUÑOZ CERON</t>
  </si>
  <si>
    <t>ECONOMISTA DE EMPRESAS</t>
  </si>
  <si>
    <t>16/01/2012-16/10/2012,01/05/2013-31/12/2013, 15/01/3013-31/04/2013, 15/01/2014-15/12/2014</t>
  </si>
  <si>
    <t>UNIVERSIDAD INCCA DE COLOMBIA</t>
  </si>
  <si>
    <t>JUAN DIEGO VARGAS MORA</t>
  </si>
  <si>
    <t>COORDINADORA</t>
  </si>
  <si>
    <t>01/03/2014-15/12/2014</t>
  </si>
  <si>
    <t>YEIMMY ALEXANDRA ORDOÑEZ MORENO</t>
  </si>
  <si>
    <t>121-122</t>
  </si>
  <si>
    <t>123-124</t>
  </si>
  <si>
    <t>219-220</t>
  </si>
  <si>
    <t>LA EXPERIENCIA ACREDITADA SE VALIDA PARA EL GRUPO 48</t>
  </si>
  <si>
    <t>ANGELA MARIA SALAMANCA GUZMAN</t>
  </si>
  <si>
    <t>13/09/2011-13/10/2011, 15/01/2014-VIGENTE</t>
  </si>
  <si>
    <t>SOCIEDAD COLOMBIANA DE ESCTUDIOS PARA LA EDUCACION / FUNCAMINO</t>
  </si>
  <si>
    <t>COORDINADORA DEL PAIPI / COORDINADORA</t>
  </si>
  <si>
    <t>MARTHA ISABEL OLAVE VALENCIA</t>
  </si>
  <si>
    <t>MARISOL CASTRO SILVA</t>
  </si>
  <si>
    <t>03/05/2010-31/07/2010, 15/02/2011-31/06/2011</t>
  </si>
  <si>
    <t>COVOLHUILA / FUNDACION PICACHOS</t>
  </si>
  <si>
    <t>EDUCADORA FAMILIAR / ASESORA FAMILIAR</t>
  </si>
  <si>
    <t>COLEGIO LA PRESENTACION PITALITO</t>
  </si>
  <si>
    <t>01/02/2002-30/11/2011</t>
  </si>
  <si>
    <t>322-23</t>
  </si>
  <si>
    <t>LA EXPERIENCIA ACREDITADA SE VALIDA PARA EL GRUPO 48 (ADICIONAL)</t>
  </si>
  <si>
    <t>0</t>
  </si>
  <si>
    <t>EN LA EXPERIENCIA HABILITANTE PRESENTADA, TIENE 2,5 MESES NO VALIDADOS YA QUE ESTAN LUEGO DE LA FECHA DE CIERRE, LA CUAL ES EL 30 DE SEPTIEMBRE DE 2014 PARA LOS CONTRATOS VIGENTES.</t>
  </si>
  <si>
    <t>18</t>
  </si>
  <si>
    <t xml:space="preserve">LA EXPERIENCIA ACREDITADA SE VALIDA PARA EL GRUPO 47.
EN LA EXPERIENCIA HABILITANTE PRESENTADA, TIENE 2,5 MESES NO VALIDADOS YA QUE ESTAN DESPUES DE LA FECHA DE CIERRE, LA CUAL ES EL 30 DE SEPTIEMBRE DE 2014 PARA LOS CONTRATOS VIGENTES. </t>
  </si>
  <si>
    <t>LA EXPERIENCIA ACREDITADA SE VALIDA EN EL GRUPO 48 (ADICIONAL)</t>
  </si>
  <si>
    <t>8</t>
  </si>
  <si>
    <t>LA EXPERIENCIA DE LOS CONTRATOS EN EJECUCION SE VALIDA HASTA EL 30 DE SEPTIEMBRE DE 2014, POR ESO NO SE VALIDAN 2 MESES. LA EXPERIENCIA ACREDITADA DE LOS 21,5 MESES SE VALIDA PARA EL GRUPO 47</t>
  </si>
  <si>
    <t>LA EXPERIENCIA ACREDITADA SE VALIDA PARA EL GRUPO 48 ( ADICIONAL)</t>
  </si>
  <si>
    <t>LA EXPERIENCIA ACREDITADA SE VALIDA PARA EL GRUPO 48 Y 43  (ADICIONAL)</t>
  </si>
  <si>
    <t>500</t>
  </si>
  <si>
    <t>LA EXPERIENCIA ACREDITADA SE VALIDA PARA EL GRUPO 47. LA EXPERIENCIA DE LOS CONTRATOS EN EJECUCION SE VALIDA HASTA EL 30 DE SEPTIEMBRE DE 2014, POR ESO NO SE VALIDAN 2,5 MESES</t>
  </si>
  <si>
    <t>LA EXPERIENCIA ACREDITADA SE VALIDA PARA LOS GRUPOS 48 Y 43 (ADICIONAL)</t>
  </si>
  <si>
    <t>LA EXPERIENCIA ACREDITADA SE VALIDA PARA EL GRUPO 47.</t>
  </si>
  <si>
    <t>COLEGIO MUNDO CREATIVO / FUNCAMINO</t>
  </si>
  <si>
    <t>01/10/2013-30/05/2014, 01/09/2014-VIGENTE</t>
  </si>
  <si>
    <t>LIDERO EL PROGRAMA ESCUELA DE PADRES Y ADICIONAMENTE TRABAJO CON NIÑOS Y NIÑAS DE PREESCOLAR / PROFESIONAL DE APOYO PSICOSOCIAL</t>
  </si>
  <si>
    <t>EL NUMERAL 3.20 ESTABLECE QUE TODO PROPONENTE DEBERA PRESENTAR EL FORMATO N° 11 EN EL QUE CERTIFIQUE EL LISTADO DE LOS ESPACIOS POSIBLES A UTILIZAR, DETERMINANDO SU CAPACIDA, UBICACIÓN Y SU DISPONIBILIDAD.</t>
  </si>
  <si>
    <t>24</t>
  </si>
  <si>
    <t>11,5</t>
  </si>
  <si>
    <r>
      <t>EN LA EXPERIENCIA HABILITANTE PRESENTADA, TIENE 2,5 MESES NO VALIDADOS YA QUE ESTAN DESPUES DE LA FECHA DE CIERRE, LA CUAL ES EL 30 DE SEPTIEMBRE DE 2014 PARA LOS CONTRATOS VIGENTES. Y LOS OTROS 13 MESES SE ENCUENTRAN VALIDADOS EN EL GRUPO 47, EN LA EXPERIENCIA ADICIONAL.</t>
    </r>
    <r>
      <rPr>
        <u/>
        <sz val="11"/>
        <rFont val="Calibri"/>
        <family val="2"/>
      </rPr>
      <t xml:space="preserve">  LA EXPERIENCIA QUE SE PRESENTE COMO ADICIONAL SEGUN LOS CRITERIOS ES ADICIONAL A LA MINIMA REQUERIDA EN LA EJECUCION DE PROGRAMAS DE ATENCION A PRIMERA INFANCIA Y O FAMILIA, POR ESTE CRITERIO NO SE PUEDE VALIDAR LA EXPERIENCIA  COMO HABILIATANTE Y A LA VEZ ADICIONAL, TENIENDO EN CEUNTA LA NOTA 1: LAS CERTIFICACIONES DEBEN CUMPLIR CON LOS MISMOS REQUISITOS EXIGIDOS PARA LA EXPERIENCIA MINIMA</t>
    </r>
    <r>
      <rPr>
        <sz val="11"/>
        <rFont val="Calibri"/>
        <family val="2"/>
      </rPr>
      <t>.</t>
    </r>
  </si>
  <si>
    <t>LA EXPERIENCIA DE LOS CONTRATOS EN EJECUCION SE VALIDA HASTA EL 30 DE SEPTIEMBRE DE 2014, POR ESO NO SE VALIDAN 2 MESES. Y 5 MESES SE VALIDARON EN EL GRUPO 47 ADICIONAL</t>
  </si>
  <si>
    <t xml:space="preserve">LA EXPERIENCIA ACREDITADA SE VALIDA PARA EL GRUPO 47 ADICIONAL. LA EXPERIENCIA DE LOS CONTRATOS EN EJECUCION SE VALIDA HASTA EL 30 DE SEPTIEMBRE DE 2014, POR ESO NO SE VALIDAN 2,5 MESES. </t>
  </si>
  <si>
    <t>2 MESES DE LA EXPERIENCIA ACREDITADA SE VALIDA PARA EL GRUPO 48 (ADICIONAL)</t>
  </si>
  <si>
    <t>EN LA EXPERIENCIA HABILITANTE PRESENTADA, TIENE 2 MESES NO VALIDADOS YA QUE ESTAN LUEGO DE LA FECHA DE CIERRE, LA CUAL ES EL 30 DE SEPTIEMBRE DE 2014 PARA LOS CONTRATOS VIGENTES. Y LOS OTROS 3 SE UTILIZAN PARA EL GRUPO 43</t>
  </si>
  <si>
    <t>9 MESES DE LA EXPERIENCIA ACREDITADA SE VALIDA PARA EL GRUPO 43 ADICIONAL</t>
  </si>
  <si>
    <t xml:space="preserve">2,5  MESES DE LA EXPERIENCIA ACREDITADA SE VALIDA PARA EL GRUPO 47
</t>
  </si>
  <si>
    <t xml:space="preserve">5  MESES DE LA EXPERIENCIA ADICIONAL ACREDITADA SE VALIDA PARA EL GRUPO 47 Y 3 MESES SE VALIDAN EN EL GRUPO 43
</t>
  </si>
  <si>
    <t>LA EXPERIENCIA ACREDITADA SE VALIDA PARA EL GRUPO 48 ADICIONAL</t>
  </si>
  <si>
    <t>LA EXPERIENCIA ACREDITADA SE VALIDA PARA EL GRUPO 47 ADICIONAL. LA EXPERIENCIA DE LOS CONTRATOS EN EJECUCION SE VALIDA HASTA EL 30 DE SEPTIEMBRE DE 2014, POR ESO NO SE VALIDAN 2,5 MESES</t>
  </si>
  <si>
    <t>LA EXPERIENCIA ACREDITADA SE VALIDA PARA EL GRUPO 47 ADICIONAL Y 43</t>
  </si>
  <si>
    <t>9</t>
  </si>
  <si>
    <t>PROPONENTE No. 9- FUNDACION CAMINANDO HACIA UN FUTURO MEJOR “funcamino”</t>
  </si>
  <si>
    <t>1 a 3</t>
  </si>
  <si>
    <t>10,40,42</t>
  </si>
  <si>
    <t>20 a 23</t>
  </si>
  <si>
    <t>6 a 9</t>
  </si>
  <si>
    <t>no aplica</t>
  </si>
  <si>
    <t>aportado como requisito a subsanar por ello no cuenta con numero de folio</t>
  </si>
  <si>
    <t>13 y 15</t>
  </si>
  <si>
    <t>16 y 17</t>
  </si>
  <si>
    <t>11 a 12</t>
  </si>
  <si>
    <t>FUNDACION CAMINANDO HACIA UN FUTURO MEJOR “funcamino”</t>
  </si>
  <si>
    <t>900408031-6</t>
  </si>
  <si>
    <r>
      <t>EL PROPONENTE CUMPLE ___</t>
    </r>
    <r>
      <rPr>
        <b/>
        <u/>
        <sz val="12"/>
        <color rgb="FF000000"/>
        <rFont val="Arial"/>
        <family val="2"/>
      </rPr>
      <t>X</t>
    </r>
    <r>
      <rPr>
        <b/>
        <sz val="12"/>
        <color rgb="FF000000"/>
        <rFont val="Arial"/>
        <family val="2"/>
      </rPr>
      <t>___ NO CUMPLE _______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</si>
</sst>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u/>
      <sz val="11"/>
      <name val="Calibri"/>
      <family val="2"/>
    </font>
    <font>
      <b/>
      <u/>
      <sz val="12"/>
      <color rgb="FF00000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7">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26" xfId="0" applyFont="1" applyFill="1" applyBorder="1" applyAlignment="1">
      <alignment vertical="center"/>
    </xf>
    <xf numFmtId="0" fontId="25" fillId="6" borderId="27" xfId="0" applyFont="1" applyFill="1" applyBorder="1" applyAlignment="1">
      <alignment horizontal="center" vertical="center" wrapText="1"/>
    </xf>
    <xf numFmtId="0" fontId="26" fillId="0" borderId="28" xfId="0" applyFont="1" applyBorder="1" applyAlignment="1">
      <alignment vertical="center" wrapText="1"/>
    </xf>
    <xf numFmtId="0" fontId="26" fillId="0" borderId="27" xfId="0" applyFont="1" applyBorder="1" applyAlignment="1">
      <alignment vertical="center"/>
    </xf>
    <xf numFmtId="0" fontId="25" fillId="6" borderId="28" xfId="0" applyFont="1" applyFill="1" applyBorder="1" applyAlignment="1">
      <alignment vertical="center"/>
    </xf>
    <xf numFmtId="0" fontId="26" fillId="6" borderId="27" xfId="0" applyFont="1" applyFill="1" applyBorder="1" applyAlignment="1">
      <alignment vertical="center"/>
    </xf>
    <xf numFmtId="0" fontId="26" fillId="6" borderId="0" xfId="0" applyFont="1" applyFill="1" applyAlignment="1">
      <alignment vertical="center"/>
    </xf>
    <xf numFmtId="0" fontId="26" fillId="6" borderId="28" xfId="0" applyFont="1" applyFill="1" applyBorder="1" applyAlignment="1">
      <alignment vertical="center"/>
    </xf>
    <xf numFmtId="0" fontId="25" fillId="6" borderId="29" xfId="0" applyFont="1" applyFill="1" applyBorder="1" applyAlignment="1">
      <alignment vertical="center"/>
    </xf>
    <xf numFmtId="0" fontId="25" fillId="6" borderId="0" xfId="0" applyFont="1" applyFill="1" applyAlignment="1">
      <alignment horizontal="center" vertical="center"/>
    </xf>
    <xf numFmtId="0" fontId="25" fillId="6" borderId="28" xfId="0" applyFont="1" applyFill="1" applyBorder="1" applyAlignment="1">
      <alignment horizontal="center" vertical="center"/>
    </xf>
    <xf numFmtId="0" fontId="26" fillId="6" borderId="24" xfId="0" applyFont="1" applyFill="1" applyBorder="1" applyAlignment="1">
      <alignment vertical="center"/>
    </xf>
    <xf numFmtId="0" fontId="26" fillId="6" borderId="26" xfId="0" applyFont="1" applyFill="1" applyBorder="1" applyAlignment="1">
      <alignment vertical="center"/>
    </xf>
    <xf numFmtId="0" fontId="26" fillId="6" borderId="32" xfId="0" applyFont="1" applyFill="1" applyBorder="1" applyAlignment="1">
      <alignment vertical="center"/>
    </xf>
    <xf numFmtId="0" fontId="26" fillId="6" borderId="35" xfId="0" applyFont="1" applyFill="1" applyBorder="1" applyAlignment="1">
      <alignment vertical="center"/>
    </xf>
    <xf numFmtId="0" fontId="25" fillId="6" borderId="27" xfId="0" applyFont="1" applyFill="1" applyBorder="1" applyAlignment="1">
      <alignment vertical="center"/>
    </xf>
    <xf numFmtId="0" fontId="25" fillId="6" borderId="35" xfId="0" applyFont="1" applyFill="1" applyBorder="1" applyAlignment="1">
      <alignment horizontal="center" vertical="center"/>
    </xf>
    <xf numFmtId="0" fontId="25" fillId="6" borderId="0" xfId="0" applyFont="1" applyFill="1" applyAlignment="1">
      <alignment horizontal="right" vertical="center"/>
    </xf>
    <xf numFmtId="0" fontId="25" fillId="6" borderId="0" xfId="0" applyFont="1" applyFill="1" applyAlignment="1">
      <alignment vertical="center"/>
    </xf>
    <xf numFmtId="0" fontId="26" fillId="0" borderId="28" xfId="0" applyFont="1" applyBorder="1" applyAlignment="1">
      <alignment vertical="center"/>
    </xf>
    <xf numFmtId="0" fontId="26" fillId="6" borderId="34" xfId="0" applyFont="1" applyFill="1" applyBorder="1" applyAlignment="1">
      <alignment vertical="center" wrapText="1"/>
    </xf>
    <xf numFmtId="0" fontId="27" fillId="0" borderId="0" xfId="0" applyFont="1"/>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0" fillId="6" borderId="32" xfId="0" applyFont="1" applyFill="1" applyBorder="1" applyAlignment="1">
      <alignment vertical="center"/>
    </xf>
    <xf numFmtId="0" fontId="30" fillId="6" borderId="32" xfId="0" applyFont="1" applyFill="1" applyBorder="1" applyAlignment="1">
      <alignment horizontal="center" vertical="center"/>
    </xf>
    <xf numFmtId="0" fontId="30" fillId="6" borderId="32" xfId="0" applyFont="1" applyFill="1" applyBorder="1" applyAlignment="1">
      <alignment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4"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0" xfId="0" applyNumberFormat="1" applyFill="1" applyAlignment="1">
      <alignment vertical="center"/>
    </xf>
    <xf numFmtId="3" fontId="13" fillId="0" borderId="1" xfId="4" applyNumberFormat="1" applyFont="1" applyFill="1" applyBorder="1" applyAlignment="1" applyProtection="1">
      <alignment horizontal="center" vertical="center" wrapText="1"/>
      <protection locked="0"/>
    </xf>
    <xf numFmtId="3" fontId="13" fillId="0" borderId="1" xfId="1" applyNumberFormat="1"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xf>
    <xf numFmtId="1" fontId="13" fillId="0" borderId="1" xfId="1" applyNumberFormat="1" applyFont="1" applyFill="1" applyBorder="1" applyAlignment="1">
      <alignment horizontal="right" vertical="center" wrapText="1"/>
    </xf>
    <xf numFmtId="0" fontId="0" fillId="0" borderId="1" xfId="0" applyFill="1" applyBorder="1" applyAlignment="1">
      <alignment horizontal="center" wrapText="1"/>
    </xf>
    <xf numFmtId="3"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vertical="center" wrapText="1"/>
    </xf>
    <xf numFmtId="168" fontId="13" fillId="0" borderId="1" xfId="1"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1" fontId="13" fillId="9" borderId="1" xfId="0" applyNumberFormat="1" applyFont="1" applyFill="1" applyBorder="1" applyAlignment="1" applyProtection="1">
      <alignment horizontal="center" vertical="center" wrapText="1"/>
      <protection locked="0"/>
    </xf>
    <xf numFmtId="170" fontId="13" fillId="0" borderId="1" xfId="0" applyNumberFormat="1" applyFont="1" applyFill="1" applyBorder="1" applyAlignment="1" applyProtection="1">
      <alignment horizontal="center" vertical="center" wrapText="1"/>
      <protection locked="0"/>
    </xf>
    <xf numFmtId="0" fontId="11" fillId="9" borderId="1" xfId="0" applyFont="1" applyFill="1" applyBorder="1" applyAlignment="1">
      <alignment horizontal="left" vertical="center" wrapText="1"/>
    </xf>
    <xf numFmtId="14" fontId="0" fillId="0" borderId="1" xfId="0" applyNumberFormat="1" applyFill="1" applyBorder="1" applyAlignment="1">
      <alignment horizontal="center" vertical="center" wrapText="1"/>
    </xf>
    <xf numFmtId="0" fontId="0" fillId="0" borderId="1" xfId="0" applyBorder="1" applyAlignment="1">
      <alignment horizontal="center" vertical="center" wrapText="1"/>
    </xf>
    <xf numFmtId="0" fontId="23" fillId="5" borderId="1" xfId="0" applyFont="1" applyFill="1" applyBorder="1" applyAlignment="1">
      <alignment horizontal="center" vertical="center" wrapText="1"/>
    </xf>
    <xf numFmtId="0" fontId="25" fillId="6" borderId="32" xfId="0" applyFont="1" applyFill="1" applyBorder="1" applyAlignment="1">
      <alignment vertical="center"/>
    </xf>
    <xf numFmtId="0" fontId="23" fillId="5" borderId="1" xfId="0" applyFont="1" applyFill="1" applyBorder="1" applyAlignment="1">
      <alignment horizontal="center" vertical="center"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28" fillId="0" borderId="0" xfId="0" applyFont="1" applyAlignment="1">
      <alignment horizontal="center" vertic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39" xfId="0" applyFont="1" applyFill="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25" fillId="6" borderId="34" xfId="0" applyFont="1" applyFill="1" applyBorder="1" applyAlignment="1">
      <alignment vertical="center" wrapText="1"/>
    </xf>
    <xf numFmtId="0" fontId="25" fillId="6" borderId="33" xfId="0" applyFont="1" applyFill="1" applyBorder="1" applyAlignment="1">
      <alignment vertical="center" wrapText="1"/>
    </xf>
    <xf numFmtId="0" fontId="25" fillId="8" borderId="29" xfId="0" applyFont="1" applyFill="1" applyBorder="1" applyAlignment="1">
      <alignment horizontal="center" vertical="center"/>
    </xf>
    <xf numFmtId="0" fontId="25" fillId="8" borderId="31" xfId="0" applyFont="1" applyFill="1" applyBorder="1" applyAlignment="1">
      <alignment horizontal="center" vertical="center"/>
    </xf>
    <xf numFmtId="0" fontId="25" fillId="8" borderId="30" xfId="0" applyFont="1" applyFill="1" applyBorder="1" applyAlignment="1">
      <alignment horizontal="center" vertical="center"/>
    </xf>
    <xf numFmtId="0" fontId="26" fillId="6" borderId="37" xfId="0" applyFont="1" applyFill="1" applyBorder="1" applyAlignment="1">
      <alignment vertical="center"/>
    </xf>
    <xf numFmtId="0" fontId="25" fillId="6" borderId="24" xfId="0" applyFont="1" applyFill="1" applyBorder="1" applyAlignment="1">
      <alignment vertical="center"/>
    </xf>
    <xf numFmtId="0" fontId="25" fillId="6" borderId="32" xfId="0" applyFont="1" applyFill="1" applyBorder="1" applyAlignment="1">
      <alignment vertical="center"/>
    </xf>
    <xf numFmtId="0" fontId="25" fillId="6" borderId="25" xfId="0" applyFont="1" applyFill="1" applyBorder="1" applyAlignment="1">
      <alignment vertical="center" wrapText="1"/>
    </xf>
    <xf numFmtId="0" fontId="25" fillId="6" borderId="36" xfId="0" applyFont="1" applyFill="1" applyBorder="1" applyAlignment="1">
      <alignment vertical="center" wrapText="1"/>
    </xf>
    <xf numFmtId="0" fontId="26" fillId="6" borderId="38" xfId="0" applyFont="1" applyFill="1" applyBorder="1" applyAlignment="1">
      <alignment vertical="center"/>
    </xf>
    <xf numFmtId="0" fontId="25" fillId="6" borderId="24" xfId="0" applyFont="1" applyFill="1" applyBorder="1" applyAlignment="1">
      <alignment horizontal="center" vertical="center" wrapText="1"/>
    </xf>
    <xf numFmtId="0" fontId="25" fillId="6" borderId="25" xfId="0" applyFont="1" applyFill="1" applyBorder="1" applyAlignment="1">
      <alignment horizontal="center" vertical="center" wrapText="1"/>
    </xf>
    <xf numFmtId="0" fontId="25" fillId="6" borderId="0" xfId="0" applyFont="1" applyFill="1" applyAlignment="1">
      <alignment horizontal="center" vertical="center" wrapText="1"/>
    </xf>
    <xf numFmtId="0" fontId="26" fillId="6" borderId="31" xfId="0" applyFont="1" applyFill="1" applyBorder="1" applyAlignment="1">
      <alignment horizontal="center" vertical="center" wrapText="1"/>
    </xf>
    <xf numFmtId="0" fontId="26" fillId="6" borderId="30" xfId="0"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44" fontId="31" fillId="6" borderId="31" xfId="3" applyFont="1" applyFill="1" applyBorder="1" applyAlignment="1">
      <alignment horizontal="center" vertical="center" wrapText="1"/>
    </xf>
    <xf numFmtId="44" fontId="31" fillId="6" borderId="30" xfId="3" applyFont="1" applyFill="1" applyBorder="1" applyAlignment="1">
      <alignment horizontal="center" vertical="center" wrapText="1"/>
    </xf>
    <xf numFmtId="0" fontId="30" fillId="6" borderId="31" xfId="0" applyFont="1" applyFill="1" applyBorder="1" applyAlignment="1">
      <alignment horizontal="center" vertical="center" wrapText="1"/>
    </xf>
    <xf numFmtId="0" fontId="30" fillId="6" borderId="30" xfId="0" applyFont="1" applyFill="1" applyBorder="1" applyAlignment="1">
      <alignment horizontal="center" vertical="center" wrapText="1"/>
    </xf>
    <xf numFmtId="0" fontId="14" fillId="0" borderId="5" xfId="0" applyFont="1" applyBorder="1" applyAlignment="1">
      <alignment horizontal="center" wrapText="1"/>
    </xf>
    <xf numFmtId="0" fontId="14" fillId="0" borderId="39" xfId="0" applyFont="1" applyBorder="1" applyAlignment="1">
      <alignment horizontal="center" wrapText="1"/>
    </xf>
    <xf numFmtId="0" fontId="14" fillId="0" borderId="14" xfId="0" applyFont="1" applyBorder="1" applyAlignment="1">
      <alignment horizontal="center" wrapText="1"/>
    </xf>
    <xf numFmtId="3" fontId="26" fillId="7" borderId="25" xfId="0" applyNumberFormat="1" applyFont="1" applyFill="1" applyBorder="1" applyAlignment="1">
      <alignment vertical="center"/>
    </xf>
    <xf numFmtId="3" fontId="26" fillId="7" borderId="0" xfId="0" applyNumberFormat="1" applyFont="1" applyFill="1" applyAlignment="1">
      <alignment vertical="center"/>
    </xf>
    <xf numFmtId="3" fontId="26" fillId="7" borderId="34" xfId="0" applyNumberFormat="1" applyFont="1" applyFill="1" applyBorder="1" applyAlignment="1">
      <alignment vertical="center"/>
    </xf>
    <xf numFmtId="2" fontId="26" fillId="7" borderId="0" xfId="0" applyNumberFormat="1" applyFont="1" applyFill="1" applyAlignment="1">
      <alignment horizontal="center" vertical="center"/>
    </xf>
    <xf numFmtId="9" fontId="26"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workbookViewId="0">
      <selection activeCell="C25" sqref="C25"/>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1" spans="1:12" x14ac:dyDescent="0.3">
      <c r="A1" s="197" t="s">
        <v>309</v>
      </c>
      <c r="B1" s="197"/>
      <c r="C1" s="197"/>
      <c r="D1" s="197"/>
      <c r="E1" s="197"/>
      <c r="F1" s="197"/>
      <c r="G1" s="197"/>
      <c r="H1" s="197"/>
      <c r="I1" s="197"/>
      <c r="J1" s="197"/>
      <c r="K1" s="197"/>
      <c r="L1" s="197"/>
    </row>
    <row r="2" spans="1:12" x14ac:dyDescent="0.3">
      <c r="A2" s="90"/>
      <c r="B2" s="90"/>
      <c r="C2" s="90"/>
      <c r="D2" s="90"/>
      <c r="E2" s="90"/>
      <c r="F2" s="90"/>
      <c r="G2" s="90"/>
      <c r="H2" s="90"/>
      <c r="I2" s="90"/>
      <c r="J2" s="90"/>
      <c r="K2" s="90"/>
      <c r="L2" s="90"/>
    </row>
    <row r="3" spans="1:12" x14ac:dyDescent="0.3">
      <c r="A3" s="183" t="s">
        <v>65</v>
      </c>
      <c r="B3" s="183"/>
      <c r="C3" s="183"/>
      <c r="D3" s="183"/>
      <c r="E3" s="73" t="s">
        <v>66</v>
      </c>
      <c r="F3" s="181" t="s">
        <v>67</v>
      </c>
      <c r="G3" s="181" t="s">
        <v>68</v>
      </c>
      <c r="H3" s="183" t="s">
        <v>3</v>
      </c>
      <c r="I3" s="183"/>
      <c r="J3" s="183"/>
      <c r="K3" s="183"/>
      <c r="L3" s="183"/>
    </row>
    <row r="4" spans="1:12" x14ac:dyDescent="0.3">
      <c r="A4" s="191" t="s">
        <v>91</v>
      </c>
      <c r="B4" s="192"/>
      <c r="C4" s="192"/>
      <c r="D4" s="193"/>
      <c r="E4" s="74" t="s">
        <v>310</v>
      </c>
      <c r="F4" s="1" t="s">
        <v>23</v>
      </c>
      <c r="G4" s="1"/>
      <c r="H4" s="190"/>
      <c r="I4" s="190"/>
      <c r="J4" s="190"/>
      <c r="K4" s="190"/>
      <c r="L4" s="190"/>
    </row>
    <row r="5" spans="1:12" x14ac:dyDescent="0.3">
      <c r="A5" s="194" t="s">
        <v>92</v>
      </c>
      <c r="B5" s="195"/>
      <c r="C5" s="195"/>
      <c r="D5" s="196"/>
      <c r="E5" s="75" t="s">
        <v>311</v>
      </c>
      <c r="F5" s="1" t="s">
        <v>23</v>
      </c>
      <c r="G5" s="1"/>
      <c r="H5" s="190"/>
      <c r="I5" s="190"/>
      <c r="J5" s="190"/>
      <c r="K5" s="190"/>
      <c r="L5" s="190"/>
    </row>
    <row r="6" spans="1:12" x14ac:dyDescent="0.3">
      <c r="A6" s="194" t="s">
        <v>126</v>
      </c>
      <c r="B6" s="195"/>
      <c r="C6" s="195"/>
      <c r="D6" s="196"/>
      <c r="E6" s="75" t="s">
        <v>312</v>
      </c>
      <c r="F6" s="1" t="s">
        <v>23</v>
      </c>
      <c r="G6" s="1"/>
      <c r="H6" s="190"/>
      <c r="I6" s="190"/>
      <c r="J6" s="190"/>
      <c r="K6" s="190"/>
      <c r="L6" s="190"/>
    </row>
    <row r="7" spans="1:12" x14ac:dyDescent="0.3">
      <c r="A7" s="184" t="s">
        <v>69</v>
      </c>
      <c r="B7" s="185"/>
      <c r="C7" s="185"/>
      <c r="D7" s="186"/>
      <c r="E7" s="76" t="s">
        <v>313</v>
      </c>
      <c r="F7" s="1" t="s">
        <v>23</v>
      </c>
      <c r="G7" s="1"/>
      <c r="H7" s="190"/>
      <c r="I7" s="190"/>
      <c r="J7" s="190"/>
      <c r="K7" s="190"/>
      <c r="L7" s="190"/>
    </row>
    <row r="8" spans="1:12" x14ac:dyDescent="0.3">
      <c r="A8" s="184" t="s">
        <v>88</v>
      </c>
      <c r="B8" s="185"/>
      <c r="C8" s="185"/>
      <c r="D8" s="186"/>
      <c r="E8" s="76" t="s">
        <v>314</v>
      </c>
      <c r="F8" s="1"/>
      <c r="G8" s="1"/>
      <c r="H8" s="187"/>
      <c r="I8" s="188"/>
      <c r="J8" s="188"/>
      <c r="K8" s="188"/>
      <c r="L8" s="189"/>
    </row>
    <row r="9" spans="1:12" x14ac:dyDescent="0.3">
      <c r="A9" s="184" t="s">
        <v>127</v>
      </c>
      <c r="B9" s="185"/>
      <c r="C9" s="185"/>
      <c r="D9" s="186"/>
      <c r="E9" s="76"/>
      <c r="F9" s="1" t="s">
        <v>23</v>
      </c>
      <c r="G9" s="1"/>
      <c r="H9" s="259" t="s">
        <v>315</v>
      </c>
      <c r="I9" s="260"/>
      <c r="J9" s="260"/>
      <c r="K9" s="260"/>
      <c r="L9" s="261"/>
    </row>
    <row r="10" spans="1:12" x14ac:dyDescent="0.3">
      <c r="A10" s="184" t="s">
        <v>90</v>
      </c>
      <c r="B10" s="185"/>
      <c r="C10" s="185"/>
      <c r="D10" s="186"/>
      <c r="E10" s="76" t="s">
        <v>314</v>
      </c>
      <c r="F10" s="1"/>
      <c r="G10" s="1"/>
      <c r="H10" s="187"/>
      <c r="I10" s="188"/>
      <c r="J10" s="188"/>
      <c r="K10" s="188"/>
      <c r="L10" s="189"/>
    </row>
    <row r="11" spans="1:12" x14ac:dyDescent="0.3">
      <c r="A11" s="194" t="s">
        <v>70</v>
      </c>
      <c r="B11" s="195"/>
      <c r="C11" s="195"/>
      <c r="D11" s="196"/>
      <c r="E11" s="75">
        <v>19</v>
      </c>
      <c r="F11" s="1" t="s">
        <v>23</v>
      </c>
      <c r="G11" s="1"/>
      <c r="H11" s="190"/>
      <c r="I11" s="190"/>
      <c r="J11" s="190"/>
      <c r="K11" s="190"/>
      <c r="L11" s="190"/>
    </row>
    <row r="12" spans="1:12" x14ac:dyDescent="0.3">
      <c r="A12" s="194" t="s">
        <v>71</v>
      </c>
      <c r="B12" s="195"/>
      <c r="C12" s="195"/>
      <c r="D12" s="196"/>
      <c r="E12" s="75">
        <v>5</v>
      </c>
      <c r="F12" s="1" t="s">
        <v>23</v>
      </c>
      <c r="G12" s="1"/>
      <c r="H12" s="190"/>
      <c r="I12" s="190"/>
      <c r="J12" s="190"/>
      <c r="K12" s="190"/>
      <c r="L12" s="190"/>
    </row>
    <row r="13" spans="1:12" x14ac:dyDescent="0.3">
      <c r="A13" s="194" t="s">
        <v>72</v>
      </c>
      <c r="B13" s="195"/>
      <c r="C13" s="195"/>
      <c r="D13" s="196"/>
      <c r="E13" s="75" t="s">
        <v>316</v>
      </c>
      <c r="F13" s="1" t="s">
        <v>23</v>
      </c>
      <c r="G13" s="1"/>
      <c r="H13" s="190"/>
      <c r="I13" s="190"/>
      <c r="J13" s="190"/>
      <c r="K13" s="190"/>
      <c r="L13" s="190"/>
    </row>
    <row r="14" spans="1:12" x14ac:dyDescent="0.3">
      <c r="A14" s="194" t="s">
        <v>73</v>
      </c>
      <c r="B14" s="195"/>
      <c r="C14" s="195"/>
      <c r="D14" s="196"/>
      <c r="E14" s="75" t="s">
        <v>317</v>
      </c>
      <c r="F14" s="1" t="s">
        <v>23</v>
      </c>
      <c r="G14" s="1"/>
      <c r="H14" s="190"/>
      <c r="I14" s="190"/>
      <c r="J14" s="190"/>
      <c r="K14" s="190"/>
      <c r="L14" s="190"/>
    </row>
    <row r="15" spans="1:12" x14ac:dyDescent="0.3">
      <c r="A15" s="194" t="s">
        <v>74</v>
      </c>
      <c r="B15" s="195"/>
      <c r="C15" s="195"/>
      <c r="D15" s="196"/>
      <c r="E15" s="75">
        <v>18</v>
      </c>
      <c r="F15" s="1" t="s">
        <v>23</v>
      </c>
      <c r="G15" s="1"/>
      <c r="H15" s="190"/>
      <c r="I15" s="190"/>
      <c r="J15" s="190"/>
      <c r="K15" s="190"/>
      <c r="L15" s="190"/>
    </row>
    <row r="16" spans="1:12" x14ac:dyDescent="0.3">
      <c r="A16" s="198" t="s">
        <v>89</v>
      </c>
      <c r="B16" s="199"/>
      <c r="C16" s="199"/>
      <c r="D16" s="200"/>
      <c r="E16" s="75">
        <v>24</v>
      </c>
      <c r="F16" s="1" t="s">
        <v>23</v>
      </c>
      <c r="G16" s="1"/>
      <c r="H16" s="187"/>
      <c r="I16" s="188"/>
      <c r="J16" s="188"/>
      <c r="K16" s="188"/>
      <c r="L16" s="189"/>
    </row>
    <row r="17" spans="1:12" x14ac:dyDescent="0.3">
      <c r="A17" s="194" t="s">
        <v>93</v>
      </c>
      <c r="B17" s="195"/>
      <c r="C17" s="195"/>
      <c r="D17" s="196"/>
      <c r="E17" s="75" t="s">
        <v>318</v>
      </c>
      <c r="F17" s="1" t="s">
        <v>23</v>
      </c>
      <c r="G17" s="1"/>
      <c r="H17" s="187"/>
      <c r="I17" s="188"/>
      <c r="J17" s="188"/>
      <c r="K17" s="188"/>
      <c r="L17" s="189"/>
    </row>
    <row r="18" spans="1:12" x14ac:dyDescent="0.3">
      <c r="A18" s="194" t="s">
        <v>94</v>
      </c>
      <c r="B18" s="195"/>
      <c r="C18" s="195"/>
      <c r="D18" s="196"/>
      <c r="E18" s="77" t="s">
        <v>314</v>
      </c>
      <c r="F18" s="1"/>
      <c r="G18" s="1"/>
      <c r="H18" s="190"/>
      <c r="I18" s="190"/>
      <c r="J18" s="190"/>
      <c r="K18" s="190"/>
      <c r="L18" s="190"/>
    </row>
  </sheetData>
  <mergeCells count="33">
    <mergeCell ref="A13:D13"/>
    <mergeCell ref="H13:L13"/>
    <mergeCell ref="A14:D14"/>
    <mergeCell ref="H14:L14"/>
    <mergeCell ref="A15:D15"/>
    <mergeCell ref="H15:L15"/>
    <mergeCell ref="H10:L10"/>
    <mergeCell ref="A11:D11"/>
    <mergeCell ref="H11:L11"/>
    <mergeCell ref="A12:D12"/>
    <mergeCell ref="H12:L12"/>
    <mergeCell ref="A1:L1"/>
    <mergeCell ref="A3:D3"/>
    <mergeCell ref="H3:L3"/>
    <mergeCell ref="A4:D4"/>
    <mergeCell ref="H4:L4"/>
    <mergeCell ref="A16:D16"/>
    <mergeCell ref="H16:L16"/>
    <mergeCell ref="A17:D17"/>
    <mergeCell ref="H17:L17"/>
    <mergeCell ref="A18:D18"/>
    <mergeCell ref="H18:L18"/>
    <mergeCell ref="A5:D5"/>
    <mergeCell ref="H5:L5"/>
    <mergeCell ref="A6:D6"/>
    <mergeCell ref="H6:L6"/>
    <mergeCell ref="A7:D7"/>
    <mergeCell ref="H7:L7"/>
    <mergeCell ref="A8:D8"/>
    <mergeCell ref="H8:L8"/>
    <mergeCell ref="A9:D9"/>
    <mergeCell ref="H9:L9"/>
    <mergeCell ref="A10:D10"/>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2"/>
  <sheetViews>
    <sheetView topLeftCell="A16" zoomScale="60" zoomScaleNormal="60" workbookViewId="0">
      <selection activeCell="P88" sqref="P88"/>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3" style="6" customWidth="1"/>
    <col min="10" max="10" width="20.33203125" style="6" customWidth="1"/>
    <col min="11" max="11" width="20.664062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53.1093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216" t="s">
        <v>63</v>
      </c>
      <c r="C2" s="217"/>
      <c r="D2" s="217"/>
      <c r="E2" s="217"/>
      <c r="F2" s="217"/>
      <c r="G2" s="217"/>
      <c r="H2" s="217"/>
      <c r="I2" s="217"/>
      <c r="J2" s="217"/>
      <c r="K2" s="217"/>
      <c r="L2" s="217"/>
      <c r="M2" s="217"/>
      <c r="N2" s="217"/>
      <c r="O2" s="217"/>
      <c r="P2" s="217"/>
    </row>
    <row r="4" spans="2:16" ht="25.8" x14ac:dyDescent="0.3">
      <c r="B4" s="216" t="s">
        <v>48</v>
      </c>
      <c r="C4" s="217"/>
      <c r="D4" s="217"/>
      <c r="E4" s="217"/>
      <c r="F4" s="217"/>
      <c r="G4" s="217"/>
      <c r="H4" s="217"/>
      <c r="I4" s="217"/>
      <c r="J4" s="217"/>
      <c r="K4" s="217"/>
      <c r="L4" s="217"/>
      <c r="M4" s="217"/>
      <c r="N4" s="217"/>
      <c r="O4" s="217"/>
      <c r="P4" s="217"/>
    </row>
    <row r="5" spans="2:16" ht="15" thickBot="1" x14ac:dyDescent="0.35"/>
    <row r="6" spans="2:16" ht="21.6" thickBot="1" x14ac:dyDescent="0.35">
      <c r="B6" s="8" t="s">
        <v>4</v>
      </c>
      <c r="C6" s="227" t="s">
        <v>162</v>
      </c>
      <c r="D6" s="227"/>
      <c r="E6" s="227"/>
      <c r="F6" s="227"/>
      <c r="G6" s="227"/>
      <c r="H6" s="227"/>
      <c r="I6" s="227"/>
      <c r="J6" s="227"/>
      <c r="K6" s="227"/>
      <c r="L6" s="227"/>
      <c r="M6" s="227"/>
      <c r="N6" s="228"/>
    </row>
    <row r="7" spans="2:16" ht="16.2" thickBot="1" x14ac:dyDescent="0.35">
      <c r="B7" s="9" t="s">
        <v>5</v>
      </c>
      <c r="C7" s="227"/>
      <c r="D7" s="227"/>
      <c r="E7" s="227"/>
      <c r="F7" s="227"/>
      <c r="G7" s="227"/>
      <c r="H7" s="227"/>
      <c r="I7" s="227"/>
      <c r="J7" s="227"/>
      <c r="K7" s="227"/>
      <c r="L7" s="227"/>
      <c r="M7" s="227"/>
      <c r="N7" s="228"/>
    </row>
    <row r="8" spans="2:16" ht="16.2" thickBot="1" x14ac:dyDescent="0.35">
      <c r="B8" s="9" t="s">
        <v>6</v>
      </c>
      <c r="C8" s="227"/>
      <c r="D8" s="227"/>
      <c r="E8" s="227"/>
      <c r="F8" s="227"/>
      <c r="G8" s="227"/>
      <c r="H8" s="227"/>
      <c r="I8" s="227"/>
      <c r="J8" s="227"/>
      <c r="K8" s="227"/>
      <c r="L8" s="227"/>
      <c r="M8" s="227"/>
      <c r="N8" s="228"/>
    </row>
    <row r="9" spans="2:16" ht="16.2" thickBot="1" x14ac:dyDescent="0.35">
      <c r="B9" s="9" t="s">
        <v>7</v>
      </c>
      <c r="C9" s="227"/>
      <c r="D9" s="227"/>
      <c r="E9" s="227"/>
      <c r="F9" s="227"/>
      <c r="G9" s="227"/>
      <c r="H9" s="227"/>
      <c r="I9" s="227"/>
      <c r="J9" s="227"/>
      <c r="K9" s="227"/>
      <c r="L9" s="227"/>
      <c r="M9" s="227"/>
      <c r="N9" s="228"/>
    </row>
    <row r="10" spans="2:16" ht="16.2" thickBot="1" x14ac:dyDescent="0.35">
      <c r="B10" s="9" t="s">
        <v>8</v>
      </c>
      <c r="C10" s="229">
        <v>47</v>
      </c>
      <c r="D10" s="229"/>
      <c r="E10" s="230"/>
      <c r="F10" s="30"/>
      <c r="G10" s="30"/>
      <c r="H10" s="30"/>
      <c r="I10" s="30"/>
      <c r="J10" s="30"/>
      <c r="K10" s="30"/>
      <c r="L10" s="30"/>
      <c r="M10" s="30"/>
      <c r="N10" s="31"/>
    </row>
    <row r="11" spans="2:16" ht="16.2" thickBot="1" x14ac:dyDescent="0.35">
      <c r="B11" s="11" t="s">
        <v>9</v>
      </c>
      <c r="C11" s="12">
        <v>41973</v>
      </c>
      <c r="D11" s="13"/>
      <c r="E11" s="13"/>
      <c r="F11" s="13"/>
      <c r="G11" s="13"/>
      <c r="H11" s="13"/>
      <c r="I11" s="13"/>
      <c r="J11" s="13"/>
      <c r="K11" s="13"/>
      <c r="L11" s="13"/>
      <c r="M11" s="13"/>
      <c r="N11" s="14"/>
    </row>
    <row r="12" spans="2:16" ht="15.6" x14ac:dyDescent="0.3">
      <c r="B12" s="10"/>
      <c r="C12" s="15"/>
      <c r="D12" s="16"/>
      <c r="E12" s="16"/>
      <c r="F12" s="16"/>
      <c r="G12" s="16"/>
      <c r="H12" s="16"/>
      <c r="I12" s="93"/>
      <c r="J12" s="93"/>
      <c r="K12" s="93"/>
      <c r="L12" s="93"/>
      <c r="M12" s="93"/>
      <c r="N12" s="16"/>
    </row>
    <row r="13" spans="2:16" x14ac:dyDescent="0.3">
      <c r="I13" s="93"/>
      <c r="J13" s="93"/>
      <c r="K13" s="93"/>
      <c r="L13" s="93"/>
      <c r="M13" s="93"/>
      <c r="N13" s="94"/>
    </row>
    <row r="14" spans="2:16" x14ac:dyDescent="0.3">
      <c r="B14" s="231" t="s">
        <v>95</v>
      </c>
      <c r="C14" s="231"/>
      <c r="D14" s="166" t="s">
        <v>12</v>
      </c>
      <c r="E14" s="166" t="s">
        <v>13</v>
      </c>
      <c r="F14" s="166" t="s">
        <v>29</v>
      </c>
      <c r="G14" s="79"/>
      <c r="I14" s="34"/>
      <c r="J14" s="34"/>
      <c r="K14" s="34"/>
      <c r="L14" s="34"/>
      <c r="M14" s="34"/>
      <c r="N14" s="94"/>
    </row>
    <row r="15" spans="2:16" x14ac:dyDescent="0.3">
      <c r="B15" s="231"/>
      <c r="C15" s="231"/>
      <c r="D15" s="166">
        <v>47</v>
      </c>
      <c r="E15" s="32">
        <v>626484300</v>
      </c>
      <c r="F15" s="145">
        <v>300</v>
      </c>
      <c r="G15" s="80"/>
      <c r="I15" s="35"/>
      <c r="J15" s="35"/>
      <c r="K15" s="35"/>
      <c r="L15" s="35"/>
      <c r="M15" s="35"/>
      <c r="N15" s="94"/>
    </row>
    <row r="16" spans="2:16" x14ac:dyDescent="0.3">
      <c r="B16" s="231"/>
      <c r="C16" s="231"/>
      <c r="D16" s="166"/>
      <c r="E16" s="32"/>
      <c r="F16" s="32"/>
      <c r="G16" s="80"/>
      <c r="I16" s="35"/>
      <c r="J16" s="35"/>
      <c r="K16" s="35"/>
      <c r="L16" s="35"/>
      <c r="M16" s="35"/>
      <c r="N16" s="94"/>
    </row>
    <row r="17" spans="1:14" x14ac:dyDescent="0.3">
      <c r="B17" s="231"/>
      <c r="C17" s="231"/>
      <c r="D17" s="166"/>
      <c r="E17" s="32"/>
      <c r="F17" s="32"/>
      <c r="G17" s="80"/>
      <c r="I17" s="35"/>
      <c r="J17" s="35"/>
      <c r="K17" s="35"/>
      <c r="L17" s="35"/>
      <c r="M17" s="35"/>
      <c r="N17" s="94"/>
    </row>
    <row r="18" spans="1:14" x14ac:dyDescent="0.3">
      <c r="B18" s="231"/>
      <c r="C18" s="231"/>
      <c r="D18" s="166"/>
      <c r="E18" s="33"/>
      <c r="F18" s="32"/>
      <c r="G18" s="80"/>
      <c r="H18" s="19"/>
      <c r="I18" s="35"/>
      <c r="J18" s="35"/>
      <c r="K18" s="35"/>
      <c r="L18" s="35"/>
      <c r="M18" s="35"/>
      <c r="N18" s="17"/>
    </row>
    <row r="19" spans="1:14" x14ac:dyDescent="0.3">
      <c r="B19" s="231"/>
      <c r="C19" s="231"/>
      <c r="D19" s="166"/>
      <c r="E19" s="33"/>
      <c r="F19" s="32"/>
      <c r="G19" s="80"/>
      <c r="H19" s="19"/>
      <c r="I19" s="37"/>
      <c r="J19" s="37"/>
      <c r="K19" s="37"/>
      <c r="L19" s="37"/>
      <c r="M19" s="37"/>
      <c r="N19" s="17"/>
    </row>
    <row r="20" spans="1:14" x14ac:dyDescent="0.3">
      <c r="B20" s="231"/>
      <c r="C20" s="231"/>
      <c r="D20" s="166"/>
      <c r="E20" s="33"/>
      <c r="F20" s="32"/>
      <c r="G20" s="80"/>
      <c r="H20" s="19"/>
      <c r="I20" s="93"/>
      <c r="J20" s="93"/>
      <c r="K20" s="93"/>
      <c r="L20" s="93"/>
      <c r="M20" s="93"/>
      <c r="N20" s="17"/>
    </row>
    <row r="21" spans="1:14" x14ac:dyDescent="0.3">
      <c r="B21" s="231"/>
      <c r="C21" s="231"/>
      <c r="D21" s="166"/>
      <c r="E21" s="33"/>
      <c r="F21" s="32"/>
      <c r="G21" s="80"/>
      <c r="H21" s="19"/>
      <c r="I21" s="93"/>
      <c r="J21" s="93"/>
      <c r="K21" s="93"/>
      <c r="L21" s="93"/>
      <c r="M21" s="93"/>
      <c r="N21" s="17"/>
    </row>
    <row r="22" spans="1:14" ht="15" thickBot="1" x14ac:dyDescent="0.35">
      <c r="B22" s="232" t="s">
        <v>14</v>
      </c>
      <c r="C22" s="233"/>
      <c r="D22" s="166">
        <f>SUM(D15:D21)</f>
        <v>47</v>
      </c>
      <c r="E22" s="58">
        <f>SUM(E15:E21)</f>
        <v>626484300</v>
      </c>
      <c r="F22" s="146">
        <f>SUM(F15)</f>
        <v>300</v>
      </c>
      <c r="G22" s="80"/>
      <c r="H22" s="19"/>
      <c r="I22" s="93"/>
      <c r="J22" s="93"/>
      <c r="K22" s="93"/>
      <c r="L22" s="93"/>
      <c r="M22" s="93"/>
      <c r="N22" s="17"/>
    </row>
    <row r="23" spans="1:14" ht="29.4" thickBot="1" x14ac:dyDescent="0.35">
      <c r="A23" s="39"/>
      <c r="B23" s="49" t="s">
        <v>15</v>
      </c>
      <c r="C23" s="49" t="s">
        <v>96</v>
      </c>
      <c r="E23" s="34"/>
      <c r="F23" s="34"/>
      <c r="G23" s="34"/>
      <c r="H23" s="34"/>
      <c r="I23" s="7"/>
      <c r="J23" s="7"/>
      <c r="K23" s="7"/>
      <c r="L23" s="7"/>
      <c r="M23" s="7"/>
    </row>
    <row r="24" spans="1:14" ht="15" thickBot="1" x14ac:dyDescent="0.35">
      <c r="A24" s="40">
        <v>1</v>
      </c>
      <c r="C24" s="42">
        <v>240</v>
      </c>
      <c r="D24" s="38"/>
      <c r="E24" s="41">
        <f>E22</f>
        <v>626484300</v>
      </c>
      <c r="F24" s="36"/>
      <c r="G24" s="36"/>
      <c r="H24" s="36"/>
      <c r="I24" s="20"/>
      <c r="J24" s="20"/>
      <c r="K24" s="20"/>
      <c r="L24" s="20"/>
      <c r="M24" s="20"/>
    </row>
    <row r="25" spans="1:14" x14ac:dyDescent="0.3">
      <c r="A25" s="85"/>
      <c r="C25" s="86"/>
      <c r="D25" s="35"/>
      <c r="E25" s="87"/>
      <c r="F25" s="36"/>
      <c r="G25" s="36"/>
      <c r="H25" s="36"/>
      <c r="I25" s="20"/>
      <c r="J25" s="20"/>
      <c r="K25" s="20"/>
      <c r="L25" s="20"/>
      <c r="M25" s="20"/>
    </row>
    <row r="26" spans="1:14" x14ac:dyDescent="0.3">
      <c r="A26" s="85"/>
      <c r="C26" s="86"/>
      <c r="D26" s="35"/>
      <c r="E26" s="87"/>
      <c r="F26" s="36"/>
      <c r="G26" s="36"/>
      <c r="H26" s="36"/>
      <c r="I26" s="20"/>
      <c r="J26" s="20"/>
      <c r="K26" s="20"/>
      <c r="L26" s="20"/>
      <c r="M26" s="20"/>
    </row>
    <row r="27" spans="1:14" x14ac:dyDescent="0.3">
      <c r="A27" s="85"/>
      <c r="B27" s="107" t="s">
        <v>128</v>
      </c>
      <c r="C27" s="90"/>
      <c r="D27" s="90"/>
      <c r="E27" s="90"/>
      <c r="F27" s="90"/>
      <c r="G27" s="90"/>
      <c r="H27" s="90"/>
      <c r="I27" s="93"/>
      <c r="J27" s="93"/>
      <c r="K27" s="93"/>
      <c r="L27" s="93"/>
      <c r="M27" s="93"/>
      <c r="N27" s="94"/>
    </row>
    <row r="28" spans="1:14" x14ac:dyDescent="0.3">
      <c r="A28" s="85"/>
      <c r="B28" s="90"/>
      <c r="C28" s="90"/>
      <c r="D28" s="90"/>
      <c r="E28" s="90"/>
      <c r="F28" s="90"/>
      <c r="G28" s="90"/>
      <c r="H28" s="90"/>
      <c r="I28" s="93"/>
      <c r="J28" s="93"/>
      <c r="K28" s="93"/>
      <c r="L28" s="93"/>
      <c r="M28" s="93"/>
      <c r="N28" s="94"/>
    </row>
    <row r="29" spans="1:14" x14ac:dyDescent="0.3">
      <c r="A29" s="85"/>
      <c r="B29" s="110" t="s">
        <v>33</v>
      </c>
      <c r="C29" s="110" t="s">
        <v>129</v>
      </c>
      <c r="D29" s="110" t="s">
        <v>130</v>
      </c>
      <c r="E29" s="90"/>
      <c r="F29" s="90"/>
      <c r="G29" s="90"/>
      <c r="H29" s="90"/>
      <c r="I29" s="93"/>
      <c r="J29" s="93"/>
      <c r="K29" s="93"/>
      <c r="L29" s="93"/>
      <c r="M29" s="93"/>
      <c r="N29" s="94"/>
    </row>
    <row r="30" spans="1:14" x14ac:dyDescent="0.3">
      <c r="A30" s="85"/>
      <c r="B30" s="106" t="s">
        <v>131</v>
      </c>
      <c r="C30" s="165" t="s">
        <v>151</v>
      </c>
      <c r="D30" s="165"/>
      <c r="E30" s="90"/>
      <c r="F30" s="90"/>
      <c r="G30" s="90"/>
      <c r="H30" s="90"/>
      <c r="I30" s="93"/>
      <c r="J30" s="93"/>
      <c r="K30" s="93"/>
      <c r="L30" s="93"/>
      <c r="M30" s="93"/>
      <c r="N30" s="94"/>
    </row>
    <row r="31" spans="1:14" x14ac:dyDescent="0.3">
      <c r="A31" s="85"/>
      <c r="B31" s="106" t="s">
        <v>132</v>
      </c>
      <c r="C31" s="165" t="s">
        <v>151</v>
      </c>
      <c r="D31" s="165"/>
      <c r="E31" s="90"/>
      <c r="F31" s="90"/>
      <c r="G31" s="90"/>
      <c r="H31" s="90"/>
      <c r="I31" s="93"/>
      <c r="J31" s="93"/>
      <c r="K31" s="93"/>
      <c r="L31" s="93"/>
      <c r="M31" s="93"/>
      <c r="N31" s="94"/>
    </row>
    <row r="32" spans="1:14" x14ac:dyDescent="0.3">
      <c r="A32" s="85"/>
      <c r="B32" s="106" t="s">
        <v>133</v>
      </c>
      <c r="C32" s="165" t="s">
        <v>151</v>
      </c>
      <c r="D32" s="165"/>
      <c r="E32" s="90"/>
      <c r="F32" s="90"/>
      <c r="G32" s="90"/>
      <c r="H32" s="90"/>
      <c r="I32" s="93"/>
      <c r="J32" s="93"/>
      <c r="K32" s="93"/>
      <c r="L32" s="93"/>
      <c r="M32" s="93"/>
      <c r="N32" s="94"/>
    </row>
    <row r="33" spans="1:17" x14ac:dyDescent="0.3">
      <c r="A33" s="85"/>
      <c r="B33" s="106" t="s">
        <v>134</v>
      </c>
      <c r="C33" s="165" t="s">
        <v>151</v>
      </c>
      <c r="D33" s="165"/>
      <c r="E33" s="90"/>
      <c r="F33" s="90"/>
      <c r="G33" s="90"/>
      <c r="H33" s="90"/>
      <c r="I33" s="93"/>
      <c r="J33" s="93"/>
      <c r="K33" s="93"/>
      <c r="L33" s="93"/>
      <c r="M33" s="93"/>
      <c r="N33" s="94"/>
    </row>
    <row r="34" spans="1:17" x14ac:dyDescent="0.3">
      <c r="A34" s="85"/>
      <c r="B34" s="90"/>
      <c r="C34" s="90"/>
      <c r="D34" s="169"/>
      <c r="E34" s="90"/>
      <c r="F34" s="90"/>
      <c r="G34" s="90"/>
      <c r="H34" s="90"/>
      <c r="I34" s="93"/>
      <c r="J34" s="93"/>
      <c r="K34" s="93"/>
      <c r="L34" s="93"/>
      <c r="M34" s="93"/>
      <c r="N34" s="94"/>
    </row>
    <row r="35" spans="1:17" x14ac:dyDescent="0.3">
      <c r="A35" s="85"/>
      <c r="B35" s="90"/>
      <c r="C35" s="90"/>
      <c r="D35" s="90"/>
      <c r="E35" s="90"/>
      <c r="F35" s="90"/>
      <c r="G35" s="90"/>
      <c r="H35" s="90"/>
      <c r="I35" s="93"/>
      <c r="J35" s="93"/>
      <c r="K35" s="93"/>
      <c r="L35" s="93"/>
      <c r="M35" s="93"/>
      <c r="N35" s="94"/>
    </row>
    <row r="36" spans="1:17" x14ac:dyDescent="0.3">
      <c r="A36" s="85"/>
      <c r="B36" s="107" t="s">
        <v>135</v>
      </c>
      <c r="C36" s="90"/>
      <c r="D36" s="90"/>
      <c r="E36" s="90"/>
      <c r="F36" s="90"/>
      <c r="G36" s="90"/>
      <c r="H36" s="90"/>
      <c r="I36" s="93"/>
      <c r="J36" s="93"/>
      <c r="K36" s="93"/>
      <c r="L36" s="93"/>
      <c r="M36" s="93"/>
      <c r="N36" s="94"/>
    </row>
    <row r="37" spans="1:17" x14ac:dyDescent="0.3">
      <c r="A37" s="85"/>
      <c r="B37" s="90"/>
      <c r="C37" s="90"/>
      <c r="D37" s="90"/>
      <c r="E37" s="90"/>
      <c r="F37" s="90"/>
      <c r="G37" s="90"/>
      <c r="H37" s="90"/>
      <c r="I37" s="93"/>
      <c r="J37" s="93"/>
      <c r="K37" s="93"/>
      <c r="L37" s="93"/>
      <c r="M37" s="93"/>
      <c r="N37" s="94"/>
    </row>
    <row r="38" spans="1:17" x14ac:dyDescent="0.3">
      <c r="A38" s="85"/>
      <c r="B38" s="90"/>
      <c r="C38" s="90"/>
      <c r="D38" s="90"/>
      <c r="E38" s="90"/>
      <c r="F38" s="90"/>
      <c r="G38" s="90"/>
      <c r="H38" s="90"/>
      <c r="I38" s="93"/>
      <c r="J38" s="93"/>
      <c r="K38" s="93"/>
      <c r="L38" s="93"/>
      <c r="M38" s="93"/>
      <c r="N38" s="94"/>
    </row>
    <row r="39" spans="1:17" x14ac:dyDescent="0.3">
      <c r="A39" s="85"/>
      <c r="B39" s="110" t="s">
        <v>33</v>
      </c>
      <c r="C39" s="110" t="s">
        <v>58</v>
      </c>
      <c r="D39" s="109" t="s">
        <v>51</v>
      </c>
      <c r="E39" s="109" t="s">
        <v>16</v>
      </c>
      <c r="F39" s="90"/>
      <c r="G39" s="90"/>
      <c r="H39" s="90"/>
      <c r="I39" s="93"/>
      <c r="J39" s="93"/>
      <c r="K39" s="93"/>
      <c r="L39" s="93"/>
      <c r="M39" s="93"/>
      <c r="N39" s="94"/>
    </row>
    <row r="40" spans="1:17" ht="27.6" x14ac:dyDescent="0.3">
      <c r="A40" s="85"/>
      <c r="B40" s="91" t="s">
        <v>136</v>
      </c>
      <c r="C40" s="92">
        <v>40</v>
      </c>
      <c r="D40" s="165">
        <v>40</v>
      </c>
      <c r="E40" s="201">
        <f>+D40+D41</f>
        <v>75</v>
      </c>
      <c r="F40" s="90"/>
      <c r="G40" s="90"/>
      <c r="H40" s="90"/>
      <c r="I40" s="93"/>
      <c r="J40" s="93"/>
      <c r="K40" s="93"/>
      <c r="L40" s="93"/>
      <c r="M40" s="93"/>
      <c r="N40" s="94"/>
    </row>
    <row r="41" spans="1:17" ht="41.4" x14ac:dyDescent="0.3">
      <c r="A41" s="85"/>
      <c r="B41" s="91" t="s">
        <v>137</v>
      </c>
      <c r="C41" s="92">
        <v>60</v>
      </c>
      <c r="D41" s="165">
        <v>35</v>
      </c>
      <c r="E41" s="202"/>
      <c r="F41" s="90"/>
      <c r="G41" s="90"/>
      <c r="H41" s="90"/>
      <c r="I41" s="93"/>
      <c r="J41" s="93"/>
      <c r="K41" s="93"/>
      <c r="L41" s="93"/>
      <c r="M41" s="93"/>
      <c r="N41" s="94"/>
    </row>
    <row r="42" spans="1:17" x14ac:dyDescent="0.3">
      <c r="A42" s="85"/>
      <c r="C42" s="86"/>
      <c r="D42" s="35"/>
      <c r="E42" s="87"/>
      <c r="F42" s="36"/>
      <c r="G42" s="36"/>
      <c r="H42" s="36"/>
      <c r="I42" s="20"/>
      <c r="J42" s="20"/>
      <c r="K42" s="20"/>
      <c r="L42" s="20"/>
      <c r="M42" s="20"/>
    </row>
    <row r="43" spans="1:17" x14ac:dyDescent="0.3">
      <c r="A43" s="85"/>
      <c r="C43" s="86"/>
      <c r="D43" s="35"/>
      <c r="E43" s="87"/>
      <c r="F43" s="36"/>
      <c r="G43" s="36"/>
      <c r="H43" s="36"/>
      <c r="I43" s="20"/>
      <c r="J43" s="20"/>
      <c r="K43" s="20"/>
      <c r="L43" s="20"/>
      <c r="M43" s="20"/>
    </row>
    <row r="44" spans="1:17" x14ac:dyDescent="0.3">
      <c r="A44" s="85"/>
      <c r="C44" s="86"/>
      <c r="D44" s="35"/>
      <c r="E44" s="87"/>
      <c r="F44" s="36"/>
      <c r="G44" s="36"/>
      <c r="H44" s="36"/>
      <c r="I44" s="20"/>
      <c r="J44" s="20"/>
      <c r="K44" s="20"/>
      <c r="L44" s="20"/>
      <c r="M44" s="20"/>
    </row>
    <row r="45" spans="1:17" ht="15" thickBot="1" x14ac:dyDescent="0.35">
      <c r="M45" s="234" t="s">
        <v>35</v>
      </c>
      <c r="N45" s="234"/>
    </row>
    <row r="46" spans="1:17" x14ac:dyDescent="0.3">
      <c r="B46" s="107" t="s">
        <v>30</v>
      </c>
      <c r="M46" s="59"/>
      <c r="N46" s="59"/>
    </row>
    <row r="47" spans="1:17" ht="15" thickBot="1" x14ac:dyDescent="0.35">
      <c r="M47" s="59"/>
      <c r="N47" s="59"/>
    </row>
    <row r="48" spans="1:17" s="93" customFormat="1" ht="73.5" customHeight="1" x14ac:dyDescent="0.3">
      <c r="B48" s="103" t="s">
        <v>138</v>
      </c>
      <c r="C48" s="103" t="s">
        <v>139</v>
      </c>
      <c r="D48" s="103" t="s">
        <v>140</v>
      </c>
      <c r="E48" s="103" t="s">
        <v>45</v>
      </c>
      <c r="F48" s="103" t="s">
        <v>22</v>
      </c>
      <c r="G48" s="103" t="s">
        <v>97</v>
      </c>
      <c r="H48" s="103" t="s">
        <v>17</v>
      </c>
      <c r="I48" s="103" t="s">
        <v>10</v>
      </c>
      <c r="J48" s="103" t="s">
        <v>31</v>
      </c>
      <c r="K48" s="103" t="s">
        <v>61</v>
      </c>
      <c r="L48" s="103" t="s">
        <v>20</v>
      </c>
      <c r="M48" s="89" t="s">
        <v>26</v>
      </c>
      <c r="N48" s="103" t="s">
        <v>141</v>
      </c>
      <c r="O48" s="103" t="s">
        <v>36</v>
      </c>
      <c r="P48" s="104" t="s">
        <v>11</v>
      </c>
      <c r="Q48" s="104" t="s">
        <v>19</v>
      </c>
    </row>
    <row r="49" spans="1:26" s="98" customFormat="1" ht="104.25" customHeight="1" x14ac:dyDescent="0.3">
      <c r="A49" s="43">
        <v>1</v>
      </c>
      <c r="B49" s="100" t="s">
        <v>162</v>
      </c>
      <c r="C49" s="100" t="s">
        <v>162</v>
      </c>
      <c r="D49" s="99" t="s">
        <v>152</v>
      </c>
      <c r="E49" s="147">
        <v>471</v>
      </c>
      <c r="F49" s="148" t="s">
        <v>129</v>
      </c>
      <c r="G49" s="147"/>
      <c r="H49" s="102">
        <v>41255</v>
      </c>
      <c r="I49" s="102">
        <v>41988</v>
      </c>
      <c r="J49" s="96" t="s">
        <v>130</v>
      </c>
      <c r="K49" s="177">
        <v>21.5</v>
      </c>
      <c r="L49" s="177">
        <v>2.5</v>
      </c>
      <c r="M49" s="149">
        <v>300</v>
      </c>
      <c r="N49" s="135"/>
      <c r="O49" s="160">
        <v>1093000790</v>
      </c>
      <c r="P49" s="23">
        <v>46</v>
      </c>
      <c r="Q49" s="136" t="s">
        <v>279</v>
      </c>
      <c r="R49" s="97"/>
      <c r="S49" s="97"/>
      <c r="T49" s="97"/>
      <c r="U49" s="97"/>
      <c r="V49" s="97"/>
      <c r="W49" s="97"/>
      <c r="X49" s="97"/>
      <c r="Y49" s="97"/>
      <c r="Z49" s="97"/>
    </row>
    <row r="50" spans="1:26" s="98" customFormat="1" ht="45" customHeight="1" x14ac:dyDescent="0.3">
      <c r="A50" s="43">
        <f>+A49+1</f>
        <v>2</v>
      </c>
      <c r="B50" s="100" t="s">
        <v>162</v>
      </c>
      <c r="C50" s="100" t="s">
        <v>162</v>
      </c>
      <c r="D50" s="99" t="s">
        <v>152</v>
      </c>
      <c r="E50" s="148">
        <v>399</v>
      </c>
      <c r="F50" s="148" t="s">
        <v>129</v>
      </c>
      <c r="G50" s="148"/>
      <c r="H50" s="102">
        <v>41199</v>
      </c>
      <c r="I50" s="102">
        <v>41274</v>
      </c>
      <c r="J50" s="96" t="s">
        <v>130</v>
      </c>
      <c r="K50" s="177">
        <v>2.5</v>
      </c>
      <c r="L50" s="177"/>
      <c r="M50" s="149">
        <v>300</v>
      </c>
      <c r="N50" s="88"/>
      <c r="O50" s="161">
        <v>1156552300</v>
      </c>
      <c r="P50" s="23">
        <v>48</v>
      </c>
      <c r="Q50" s="178"/>
      <c r="R50" s="97"/>
      <c r="S50" s="97"/>
      <c r="T50" s="97"/>
      <c r="U50" s="97"/>
      <c r="V50" s="97"/>
      <c r="W50" s="97"/>
      <c r="X50" s="97"/>
      <c r="Y50" s="97"/>
      <c r="Z50" s="97"/>
    </row>
    <row r="51" spans="1:26" s="98" customFormat="1" x14ac:dyDescent="0.3">
      <c r="A51" s="43"/>
      <c r="B51" s="46" t="s">
        <v>16</v>
      </c>
      <c r="C51" s="100"/>
      <c r="D51" s="99"/>
      <c r="E51" s="148"/>
      <c r="F51" s="95"/>
      <c r="G51" s="95"/>
      <c r="H51" s="95"/>
      <c r="I51" s="96"/>
      <c r="J51" s="96"/>
      <c r="K51" s="101"/>
      <c r="L51" s="101"/>
      <c r="M51" s="150"/>
      <c r="N51" s="101"/>
      <c r="O51" s="23"/>
      <c r="P51" s="23"/>
      <c r="Q51" s="137"/>
    </row>
    <row r="52" spans="1:26" s="26" customFormat="1" x14ac:dyDescent="0.3">
      <c r="E52" s="27"/>
    </row>
    <row r="53" spans="1:26" s="26" customFormat="1" x14ac:dyDescent="0.3">
      <c r="B53" s="224" t="s">
        <v>28</v>
      </c>
      <c r="C53" s="224" t="s">
        <v>27</v>
      </c>
      <c r="D53" s="226" t="s">
        <v>34</v>
      </c>
      <c r="E53" s="226"/>
    </row>
    <row r="54" spans="1:26" s="26" customFormat="1" x14ac:dyDescent="0.3">
      <c r="B54" s="225"/>
      <c r="C54" s="225"/>
      <c r="D54" s="167" t="s">
        <v>23</v>
      </c>
      <c r="E54" s="57" t="s">
        <v>24</v>
      </c>
    </row>
    <row r="55" spans="1:26" s="26" customFormat="1" ht="18" x14ac:dyDescent="0.3">
      <c r="B55" s="54" t="s">
        <v>21</v>
      </c>
      <c r="C55" s="55" t="s">
        <v>295</v>
      </c>
      <c r="D55" s="53" t="s">
        <v>151</v>
      </c>
      <c r="E55" s="53"/>
      <c r="F55" s="28"/>
      <c r="G55" s="28"/>
      <c r="H55" s="28"/>
      <c r="I55" s="28"/>
      <c r="J55" s="28"/>
      <c r="K55" s="28"/>
      <c r="L55" s="28"/>
      <c r="M55" s="28"/>
    </row>
    <row r="56" spans="1:26" s="26" customFormat="1" x14ac:dyDescent="0.3">
      <c r="B56" s="54" t="s">
        <v>25</v>
      </c>
      <c r="C56" s="55" t="s">
        <v>252</v>
      </c>
      <c r="D56" s="53" t="s">
        <v>151</v>
      </c>
      <c r="E56" s="53"/>
    </row>
    <row r="57" spans="1:26" s="26" customFormat="1" x14ac:dyDescent="0.3">
      <c r="B57" s="29"/>
      <c r="C57" s="222"/>
      <c r="D57" s="222"/>
      <c r="E57" s="222"/>
      <c r="F57" s="222"/>
      <c r="G57" s="222"/>
      <c r="H57" s="222"/>
      <c r="I57" s="222"/>
      <c r="J57" s="222"/>
      <c r="K57" s="222"/>
      <c r="L57" s="222"/>
      <c r="M57" s="222"/>
      <c r="N57" s="222"/>
    </row>
    <row r="58" spans="1:26" ht="15" thickBot="1" x14ac:dyDescent="0.35"/>
    <row r="59" spans="1:26" ht="26.4" thickBot="1" x14ac:dyDescent="0.35">
      <c r="B59" s="223" t="s">
        <v>98</v>
      </c>
      <c r="C59" s="223"/>
      <c r="D59" s="223"/>
      <c r="E59" s="223"/>
      <c r="F59" s="223"/>
      <c r="G59" s="223"/>
      <c r="H59" s="223"/>
      <c r="I59" s="223"/>
      <c r="J59" s="223"/>
      <c r="K59" s="223"/>
      <c r="L59" s="223"/>
      <c r="M59" s="223"/>
      <c r="N59" s="223"/>
    </row>
    <row r="62" spans="1:26" ht="86.4" x14ac:dyDescent="0.3">
      <c r="B62" s="105" t="s">
        <v>142</v>
      </c>
      <c r="C62" s="62" t="s">
        <v>2</v>
      </c>
      <c r="D62" s="62" t="s">
        <v>100</v>
      </c>
      <c r="E62" s="62" t="s">
        <v>99</v>
      </c>
      <c r="F62" s="62" t="s">
        <v>101</v>
      </c>
      <c r="G62" s="62" t="s">
        <v>102</v>
      </c>
      <c r="H62" s="62" t="s">
        <v>103</v>
      </c>
      <c r="I62" s="62" t="s">
        <v>104</v>
      </c>
      <c r="J62" s="62" t="s">
        <v>105</v>
      </c>
      <c r="K62" s="62" t="s">
        <v>106</v>
      </c>
      <c r="L62" s="62" t="s">
        <v>107</v>
      </c>
      <c r="M62" s="83" t="s">
        <v>108</v>
      </c>
      <c r="N62" s="83" t="s">
        <v>109</v>
      </c>
      <c r="O62" s="210" t="s">
        <v>3</v>
      </c>
      <c r="P62" s="211"/>
      <c r="Q62" s="62" t="s">
        <v>18</v>
      </c>
    </row>
    <row r="63" spans="1:26" ht="100.5" customHeight="1" x14ac:dyDescent="0.3">
      <c r="B63" s="3" t="s">
        <v>153</v>
      </c>
      <c r="C63" s="165" t="s">
        <v>154</v>
      </c>
      <c r="D63" s="151" t="s">
        <v>165</v>
      </c>
      <c r="E63" s="53">
        <v>300</v>
      </c>
      <c r="F63" s="53"/>
      <c r="G63" s="53"/>
      <c r="H63" s="53"/>
      <c r="I63" s="53" t="s">
        <v>129</v>
      </c>
      <c r="J63" s="53" t="s">
        <v>129</v>
      </c>
      <c r="K63" s="165" t="s">
        <v>129</v>
      </c>
      <c r="L63" s="165" t="s">
        <v>129</v>
      </c>
      <c r="M63" s="165" t="s">
        <v>129</v>
      </c>
      <c r="N63" s="165" t="s">
        <v>129</v>
      </c>
      <c r="O63" s="204" t="s">
        <v>294</v>
      </c>
      <c r="P63" s="205"/>
      <c r="Q63" s="165" t="s">
        <v>129</v>
      </c>
    </row>
    <row r="64" spans="1:26" x14ac:dyDescent="0.3">
      <c r="B64" s="6" t="s">
        <v>1</v>
      </c>
    </row>
    <row r="65" spans="2:17" x14ac:dyDescent="0.3">
      <c r="B65" s="6" t="s">
        <v>37</v>
      </c>
    </row>
    <row r="66" spans="2:17" x14ac:dyDescent="0.3">
      <c r="B66" s="6" t="s">
        <v>62</v>
      </c>
    </row>
    <row r="68" spans="2:17" ht="15" thickBot="1" x14ac:dyDescent="0.35"/>
    <row r="69" spans="2:17" ht="26.4" thickBot="1" x14ac:dyDescent="0.35">
      <c r="B69" s="212" t="s">
        <v>38</v>
      </c>
      <c r="C69" s="213"/>
      <c r="D69" s="213"/>
      <c r="E69" s="213"/>
      <c r="F69" s="213"/>
      <c r="G69" s="213"/>
      <c r="H69" s="213"/>
      <c r="I69" s="213"/>
      <c r="J69" s="213"/>
      <c r="K69" s="213"/>
      <c r="L69" s="213"/>
      <c r="M69" s="213"/>
      <c r="N69" s="214"/>
    </row>
    <row r="74" spans="2:17" ht="81.75" customHeight="1" x14ac:dyDescent="0.3">
      <c r="B74" s="105" t="s">
        <v>0</v>
      </c>
      <c r="C74" s="105" t="s">
        <v>39</v>
      </c>
      <c r="D74" s="105" t="s">
        <v>40</v>
      </c>
      <c r="E74" s="105" t="s">
        <v>110</v>
      </c>
      <c r="F74" s="105" t="s">
        <v>112</v>
      </c>
      <c r="G74" s="105" t="s">
        <v>113</v>
      </c>
      <c r="H74" s="105" t="s">
        <v>114</v>
      </c>
      <c r="I74" s="105" t="s">
        <v>111</v>
      </c>
      <c r="J74" s="210" t="s">
        <v>115</v>
      </c>
      <c r="K74" s="221"/>
      <c r="L74" s="211"/>
      <c r="M74" s="105" t="s">
        <v>116</v>
      </c>
      <c r="N74" s="105" t="s">
        <v>41</v>
      </c>
      <c r="O74" s="105" t="s">
        <v>42</v>
      </c>
      <c r="P74" s="210" t="s">
        <v>3</v>
      </c>
      <c r="Q74" s="211"/>
    </row>
    <row r="75" spans="2:17" ht="100.8" x14ac:dyDescent="0.3">
      <c r="B75" s="162" t="s">
        <v>43</v>
      </c>
      <c r="C75" s="168">
        <v>1</v>
      </c>
      <c r="D75" s="168" t="s">
        <v>253</v>
      </c>
      <c r="E75" s="175">
        <v>36275016</v>
      </c>
      <c r="F75" s="168" t="s">
        <v>254</v>
      </c>
      <c r="G75" s="168" t="s">
        <v>256</v>
      </c>
      <c r="H75" s="152">
        <v>33480</v>
      </c>
      <c r="I75" s="151"/>
      <c r="J75" s="168" t="s">
        <v>242</v>
      </c>
      <c r="K75" s="151" t="s">
        <v>255</v>
      </c>
      <c r="L75" s="151" t="s">
        <v>258</v>
      </c>
      <c r="M75" s="168" t="s">
        <v>129</v>
      </c>
      <c r="N75" s="168" t="s">
        <v>129</v>
      </c>
      <c r="O75" s="168" t="s">
        <v>129</v>
      </c>
      <c r="P75" s="203"/>
      <c r="Q75" s="203"/>
    </row>
    <row r="76" spans="2:17" ht="65.25" customHeight="1" x14ac:dyDescent="0.3">
      <c r="B76" s="162" t="s">
        <v>44</v>
      </c>
      <c r="C76" s="168">
        <v>1</v>
      </c>
      <c r="D76" s="168" t="s">
        <v>257</v>
      </c>
      <c r="E76" s="175">
        <v>7715760</v>
      </c>
      <c r="F76" s="168" t="s">
        <v>156</v>
      </c>
      <c r="G76" s="168" t="s">
        <v>157</v>
      </c>
      <c r="H76" s="152">
        <v>38952</v>
      </c>
      <c r="I76" s="151">
        <v>142345</v>
      </c>
      <c r="J76" s="168" t="s">
        <v>242</v>
      </c>
      <c r="K76" s="151" t="s">
        <v>259</v>
      </c>
      <c r="L76" s="151" t="s">
        <v>44</v>
      </c>
      <c r="M76" s="168" t="s">
        <v>129</v>
      </c>
      <c r="N76" s="168" t="s">
        <v>129</v>
      </c>
      <c r="O76" s="168" t="s">
        <v>129</v>
      </c>
      <c r="P76" s="204"/>
      <c r="Q76" s="205"/>
    </row>
    <row r="77" spans="2:17" ht="87.75" customHeight="1" x14ac:dyDescent="0.3">
      <c r="B77" s="162" t="s">
        <v>44</v>
      </c>
      <c r="C77" s="168">
        <v>1</v>
      </c>
      <c r="D77" s="168" t="s">
        <v>260</v>
      </c>
      <c r="E77" s="175">
        <v>1016411442</v>
      </c>
      <c r="F77" s="168" t="s">
        <v>155</v>
      </c>
      <c r="G77" s="168" t="s">
        <v>158</v>
      </c>
      <c r="H77" s="152">
        <v>41811</v>
      </c>
      <c r="I77" s="151">
        <v>145431</v>
      </c>
      <c r="J77" s="168" t="s">
        <v>291</v>
      </c>
      <c r="K77" s="151" t="s">
        <v>292</v>
      </c>
      <c r="L77" s="151" t="s">
        <v>293</v>
      </c>
      <c r="M77" s="168" t="s">
        <v>129</v>
      </c>
      <c r="N77" s="168" t="s">
        <v>129</v>
      </c>
      <c r="O77" s="168" t="s">
        <v>129</v>
      </c>
      <c r="P77" s="204"/>
      <c r="Q77" s="205"/>
    </row>
    <row r="79" spans="2:17" ht="15" thickBot="1" x14ac:dyDescent="0.35"/>
    <row r="80" spans="2:17" ht="26.4" thickBot="1" x14ac:dyDescent="0.35">
      <c r="B80" s="212" t="s">
        <v>46</v>
      </c>
      <c r="C80" s="213"/>
      <c r="D80" s="213"/>
      <c r="E80" s="213"/>
      <c r="F80" s="213"/>
      <c r="G80" s="213"/>
      <c r="H80" s="213"/>
      <c r="I80" s="213"/>
      <c r="J80" s="213"/>
      <c r="K80" s="213"/>
      <c r="L80" s="213"/>
      <c r="M80" s="213"/>
      <c r="N80" s="214"/>
    </row>
    <row r="83" spans="1:26" ht="28.8" x14ac:dyDescent="0.3">
      <c r="B83" s="62" t="s">
        <v>33</v>
      </c>
      <c r="C83" s="62" t="s">
        <v>47</v>
      </c>
      <c r="D83" s="210" t="s">
        <v>3</v>
      </c>
      <c r="E83" s="211"/>
    </row>
    <row r="84" spans="1:26" x14ac:dyDescent="0.3">
      <c r="B84" s="63" t="s">
        <v>117</v>
      </c>
      <c r="C84" s="165" t="s">
        <v>129</v>
      </c>
      <c r="D84" s="215"/>
      <c r="E84" s="215"/>
    </row>
    <row r="87" spans="1:26" ht="25.8" x14ac:dyDescent="0.3">
      <c r="B87" s="216" t="s">
        <v>64</v>
      </c>
      <c r="C87" s="217"/>
      <c r="D87" s="217"/>
      <c r="E87" s="217"/>
      <c r="F87" s="217"/>
      <c r="G87" s="217"/>
      <c r="H87" s="217"/>
      <c r="I87" s="217"/>
      <c r="J87" s="217"/>
      <c r="K87" s="217"/>
      <c r="L87" s="217"/>
      <c r="M87" s="217"/>
      <c r="N87" s="217"/>
      <c r="O87" s="217"/>
      <c r="P87" s="217"/>
    </row>
    <row r="89" spans="1:26" ht="15" thickBot="1" x14ac:dyDescent="0.35"/>
    <row r="90" spans="1:26" ht="26.4" thickBot="1" x14ac:dyDescent="0.35">
      <c r="B90" s="212" t="s">
        <v>54</v>
      </c>
      <c r="C90" s="213"/>
      <c r="D90" s="213"/>
      <c r="E90" s="213"/>
      <c r="F90" s="213"/>
      <c r="G90" s="213"/>
      <c r="H90" s="213"/>
      <c r="I90" s="213"/>
      <c r="J90" s="213"/>
      <c r="K90" s="213"/>
      <c r="L90" s="213"/>
      <c r="M90" s="213"/>
      <c r="N90" s="214"/>
    </row>
    <row r="92" spans="1:26" ht="15" thickBot="1" x14ac:dyDescent="0.35">
      <c r="M92" s="59"/>
      <c r="N92" s="59"/>
    </row>
    <row r="93" spans="1:26" s="93" customFormat="1" ht="73.5" customHeight="1" x14ac:dyDescent="0.3">
      <c r="B93" s="103" t="s">
        <v>138</v>
      </c>
      <c r="C93" s="103" t="s">
        <v>139</v>
      </c>
      <c r="D93" s="103" t="s">
        <v>140</v>
      </c>
      <c r="E93" s="103" t="s">
        <v>45</v>
      </c>
      <c r="F93" s="103" t="s">
        <v>22</v>
      </c>
      <c r="G93" s="103" t="s">
        <v>97</v>
      </c>
      <c r="H93" s="103" t="s">
        <v>17</v>
      </c>
      <c r="I93" s="103" t="s">
        <v>10</v>
      </c>
      <c r="J93" s="103" t="s">
        <v>31</v>
      </c>
      <c r="K93" s="103" t="s">
        <v>61</v>
      </c>
      <c r="L93" s="103" t="s">
        <v>20</v>
      </c>
      <c r="M93" s="89" t="s">
        <v>26</v>
      </c>
      <c r="N93" s="103" t="s">
        <v>141</v>
      </c>
      <c r="O93" s="103" t="s">
        <v>36</v>
      </c>
      <c r="P93" s="104" t="s">
        <v>11</v>
      </c>
      <c r="Q93" s="104" t="s">
        <v>19</v>
      </c>
    </row>
    <row r="94" spans="1:26" s="98" customFormat="1" ht="84" customHeight="1" x14ac:dyDescent="0.3">
      <c r="A94" s="43">
        <v>1</v>
      </c>
      <c r="B94" s="100" t="s">
        <v>162</v>
      </c>
      <c r="C94" s="100" t="s">
        <v>162</v>
      </c>
      <c r="D94" s="99" t="s">
        <v>152</v>
      </c>
      <c r="E94" s="148">
        <v>339</v>
      </c>
      <c r="F94" s="148" t="s">
        <v>129</v>
      </c>
      <c r="G94" s="148"/>
      <c r="H94" s="102">
        <v>41516</v>
      </c>
      <c r="I94" s="102">
        <v>41988</v>
      </c>
      <c r="J94" s="96" t="s">
        <v>130</v>
      </c>
      <c r="K94" s="177">
        <v>13</v>
      </c>
      <c r="L94" s="177"/>
      <c r="M94" s="149">
        <v>300</v>
      </c>
      <c r="N94" s="88"/>
      <c r="O94" s="161">
        <v>723542927</v>
      </c>
      <c r="P94" s="23" t="s">
        <v>261</v>
      </c>
      <c r="Q94" s="136" t="s">
        <v>279</v>
      </c>
      <c r="R94" s="97"/>
      <c r="S94" s="97"/>
      <c r="T94" s="97"/>
      <c r="U94" s="97"/>
      <c r="V94" s="97"/>
      <c r="W94" s="97"/>
      <c r="X94" s="97"/>
      <c r="Y94" s="97"/>
      <c r="Z94" s="97"/>
    </row>
    <row r="95" spans="1:26" s="98" customFormat="1" ht="102.75" customHeight="1" x14ac:dyDescent="0.3">
      <c r="A95" s="43">
        <f>+A94+1</f>
        <v>2</v>
      </c>
      <c r="B95" s="100" t="s">
        <v>162</v>
      </c>
      <c r="C95" s="100" t="s">
        <v>162</v>
      </c>
      <c r="D95" s="99" t="s">
        <v>152</v>
      </c>
      <c r="E95" s="147">
        <v>152</v>
      </c>
      <c r="F95" s="95" t="s">
        <v>129</v>
      </c>
      <c r="G95" s="135"/>
      <c r="H95" s="102">
        <v>41662</v>
      </c>
      <c r="I95" s="102">
        <v>41973</v>
      </c>
      <c r="J95" s="96" t="s">
        <v>130</v>
      </c>
      <c r="K95" s="172">
        <v>5</v>
      </c>
      <c r="L95" s="172">
        <v>3</v>
      </c>
      <c r="M95" s="149">
        <v>350</v>
      </c>
      <c r="N95" s="88"/>
      <c r="O95" s="161">
        <v>369782975</v>
      </c>
      <c r="P95" s="23" t="s">
        <v>262</v>
      </c>
      <c r="Q95" s="136" t="s">
        <v>301</v>
      </c>
      <c r="R95" s="97"/>
      <c r="S95" s="97"/>
      <c r="T95" s="97"/>
      <c r="U95" s="97"/>
      <c r="V95" s="97"/>
      <c r="W95" s="97"/>
      <c r="X95" s="97"/>
      <c r="Y95" s="97"/>
      <c r="Z95" s="97"/>
    </row>
    <row r="96" spans="1:26" s="98" customFormat="1" ht="48.75" customHeight="1" x14ac:dyDescent="0.3">
      <c r="A96" s="43">
        <f t="shared" ref="A96:A99" si="0">+A95+1</f>
        <v>3</v>
      </c>
      <c r="B96" s="100" t="s">
        <v>162</v>
      </c>
      <c r="C96" s="100" t="s">
        <v>162</v>
      </c>
      <c r="D96" s="99" t="s">
        <v>152</v>
      </c>
      <c r="E96" s="148">
        <v>105</v>
      </c>
      <c r="F96" s="95" t="s">
        <v>129</v>
      </c>
      <c r="G96" s="95"/>
      <c r="H96" s="102" t="s">
        <v>163</v>
      </c>
      <c r="I96" s="102">
        <v>41639</v>
      </c>
      <c r="J96" s="96" t="s">
        <v>130</v>
      </c>
      <c r="K96" s="148"/>
      <c r="L96" s="149">
        <v>11</v>
      </c>
      <c r="M96" s="149">
        <v>350</v>
      </c>
      <c r="N96" s="88"/>
      <c r="O96" s="161">
        <v>339656105</v>
      </c>
      <c r="P96" s="23">
        <v>125</v>
      </c>
      <c r="Q96" s="136" t="s">
        <v>277</v>
      </c>
      <c r="R96" s="97"/>
      <c r="S96" s="97"/>
      <c r="T96" s="97"/>
      <c r="U96" s="97"/>
      <c r="V96" s="97"/>
      <c r="W96" s="97"/>
      <c r="X96" s="97"/>
      <c r="Y96" s="97"/>
      <c r="Z96" s="97"/>
    </row>
    <row r="97" spans="1:26" s="98" customFormat="1" ht="48.75" customHeight="1" x14ac:dyDescent="0.3">
      <c r="A97" s="43">
        <f t="shared" si="0"/>
        <v>4</v>
      </c>
      <c r="B97" s="100" t="s">
        <v>162</v>
      </c>
      <c r="C97" s="100" t="s">
        <v>162</v>
      </c>
      <c r="D97" s="99" t="s">
        <v>152</v>
      </c>
      <c r="E97" s="147">
        <v>79</v>
      </c>
      <c r="F97" s="95" t="s">
        <v>129</v>
      </c>
      <c r="G97" s="135"/>
      <c r="H97" s="102">
        <v>40932</v>
      </c>
      <c r="I97" s="102">
        <v>41273</v>
      </c>
      <c r="J97" s="96" t="s">
        <v>130</v>
      </c>
      <c r="K97" s="148"/>
      <c r="L97" s="149">
        <v>11</v>
      </c>
      <c r="M97" s="149">
        <v>1064</v>
      </c>
      <c r="N97" s="88"/>
      <c r="O97" s="174">
        <v>865537314</v>
      </c>
      <c r="P97" s="23">
        <v>126</v>
      </c>
      <c r="Q97" s="136" t="s">
        <v>289</v>
      </c>
      <c r="R97" s="97"/>
      <c r="S97" s="97"/>
      <c r="T97" s="97"/>
      <c r="U97" s="97"/>
      <c r="V97" s="97"/>
      <c r="W97" s="97"/>
      <c r="X97" s="97"/>
      <c r="Y97" s="97"/>
      <c r="Z97" s="97"/>
    </row>
    <row r="98" spans="1:26" s="98" customFormat="1" ht="61.5" customHeight="1" x14ac:dyDescent="0.3">
      <c r="A98" s="43">
        <f t="shared" si="0"/>
        <v>5</v>
      </c>
      <c r="B98" s="100" t="s">
        <v>162</v>
      </c>
      <c r="C98" s="100" t="s">
        <v>162</v>
      </c>
      <c r="D98" s="99" t="s">
        <v>152</v>
      </c>
      <c r="E98" s="172">
        <v>356</v>
      </c>
      <c r="F98" s="148" t="s">
        <v>129</v>
      </c>
      <c r="G98" s="148"/>
      <c r="H98" s="102">
        <v>41120</v>
      </c>
      <c r="I98" s="102">
        <v>41273</v>
      </c>
      <c r="J98" s="96" t="s">
        <v>130</v>
      </c>
      <c r="K98" s="172"/>
      <c r="L98" s="172">
        <v>5</v>
      </c>
      <c r="M98" s="149">
        <v>100</v>
      </c>
      <c r="N98" s="88"/>
      <c r="O98" s="161">
        <v>177016320</v>
      </c>
      <c r="P98" s="23">
        <v>127</v>
      </c>
      <c r="Q98" s="136" t="s">
        <v>285</v>
      </c>
      <c r="R98" s="97"/>
      <c r="S98" s="97"/>
      <c r="T98" s="97"/>
      <c r="U98" s="97"/>
      <c r="V98" s="97"/>
      <c r="W98" s="97"/>
      <c r="X98" s="97"/>
      <c r="Y98" s="97"/>
      <c r="Z98" s="97"/>
    </row>
    <row r="99" spans="1:26" s="98" customFormat="1" ht="50.25" customHeight="1" x14ac:dyDescent="0.3">
      <c r="A99" s="43">
        <f t="shared" si="0"/>
        <v>6</v>
      </c>
      <c r="B99" s="100" t="s">
        <v>162</v>
      </c>
      <c r="C99" s="100" t="s">
        <v>162</v>
      </c>
      <c r="D99" s="99" t="s">
        <v>152</v>
      </c>
      <c r="E99" s="148">
        <v>87</v>
      </c>
      <c r="F99" s="95" t="s">
        <v>129</v>
      </c>
      <c r="G99" s="95"/>
      <c r="H99" s="102">
        <v>40920</v>
      </c>
      <c r="I99" s="102">
        <v>41273</v>
      </c>
      <c r="J99" s="96" t="s">
        <v>130</v>
      </c>
      <c r="K99" s="177"/>
      <c r="L99" s="177">
        <v>11.5</v>
      </c>
      <c r="M99" s="176">
        <v>1358</v>
      </c>
      <c r="N99" s="173"/>
      <c r="O99" s="161">
        <v>1049705101</v>
      </c>
      <c r="P99" s="23">
        <v>128</v>
      </c>
      <c r="Q99" s="136" t="s">
        <v>264</v>
      </c>
      <c r="R99" s="97"/>
      <c r="S99" s="97"/>
      <c r="T99" s="97"/>
      <c r="U99" s="97"/>
      <c r="V99" s="97"/>
      <c r="W99" s="97"/>
      <c r="X99" s="97"/>
      <c r="Y99" s="97"/>
      <c r="Z99" s="97"/>
    </row>
    <row r="100" spans="1:26" s="98" customFormat="1" x14ac:dyDescent="0.3">
      <c r="A100" s="43"/>
      <c r="B100" s="46" t="s">
        <v>16</v>
      </c>
      <c r="C100" s="100"/>
      <c r="D100" s="99"/>
      <c r="E100" s="148"/>
      <c r="F100" s="95"/>
      <c r="G100" s="95"/>
      <c r="H100" s="95"/>
      <c r="I100" s="96"/>
      <c r="J100" s="96"/>
      <c r="K100" s="101"/>
      <c r="L100" s="101"/>
      <c r="M100" s="134"/>
      <c r="N100" s="101"/>
      <c r="O100" s="23"/>
      <c r="P100" s="23"/>
      <c r="Q100" s="137"/>
    </row>
    <row r="101" spans="1:26" x14ac:dyDescent="0.3">
      <c r="B101" s="26"/>
      <c r="C101" s="26"/>
      <c r="D101" s="26"/>
      <c r="E101" s="159"/>
      <c r="F101" s="26"/>
      <c r="G101" s="26"/>
      <c r="H101" s="26"/>
      <c r="I101" s="26"/>
      <c r="J101" s="26"/>
      <c r="K101" s="26"/>
      <c r="L101" s="26"/>
      <c r="M101" s="26"/>
      <c r="N101" s="26"/>
      <c r="O101" s="26"/>
      <c r="P101" s="26"/>
    </row>
    <row r="102" spans="1:26" ht="18" x14ac:dyDescent="0.3">
      <c r="B102" s="54" t="s">
        <v>32</v>
      </c>
      <c r="C102" s="67" t="s">
        <v>280</v>
      </c>
      <c r="H102" s="28"/>
      <c r="I102" s="28"/>
      <c r="J102" s="28"/>
      <c r="K102" s="28"/>
      <c r="L102" s="28"/>
      <c r="M102" s="28"/>
      <c r="N102" s="26"/>
      <c r="O102" s="26"/>
      <c r="P102" s="26"/>
    </row>
    <row r="104" spans="1:26" ht="15" thickBot="1" x14ac:dyDescent="0.35"/>
    <row r="105" spans="1:26" ht="29.4" thickBot="1" x14ac:dyDescent="0.35">
      <c r="B105" s="70" t="s">
        <v>49</v>
      </c>
      <c r="C105" s="71" t="s">
        <v>50</v>
      </c>
      <c r="D105" s="70" t="s">
        <v>51</v>
      </c>
      <c r="E105" s="71" t="s">
        <v>55</v>
      </c>
    </row>
    <row r="106" spans="1:26" x14ac:dyDescent="0.3">
      <c r="B106" s="61" t="s">
        <v>118</v>
      </c>
      <c r="C106" s="64">
        <v>20</v>
      </c>
      <c r="D106" s="64"/>
      <c r="E106" s="218">
        <f>+D106+D107+D108</f>
        <v>40</v>
      </c>
    </row>
    <row r="107" spans="1:26" x14ac:dyDescent="0.3">
      <c r="B107" s="61" t="s">
        <v>119</v>
      </c>
      <c r="C107" s="53">
        <v>30</v>
      </c>
      <c r="D107" s="165"/>
      <c r="E107" s="219"/>
    </row>
    <row r="108" spans="1:26" ht="15" thickBot="1" x14ac:dyDescent="0.35">
      <c r="B108" s="61" t="s">
        <v>120</v>
      </c>
      <c r="C108" s="66">
        <v>40</v>
      </c>
      <c r="D108" s="66">
        <v>40</v>
      </c>
      <c r="E108" s="220"/>
    </row>
    <row r="110" spans="1:26" ht="15" thickBot="1" x14ac:dyDescent="0.35"/>
    <row r="111" spans="1:26" ht="26.4" thickBot="1" x14ac:dyDescent="0.35">
      <c r="B111" s="212" t="s">
        <v>52</v>
      </c>
      <c r="C111" s="213"/>
      <c r="D111" s="213"/>
      <c r="E111" s="213"/>
      <c r="F111" s="213"/>
      <c r="G111" s="213"/>
      <c r="H111" s="213"/>
      <c r="I111" s="213"/>
      <c r="J111" s="213"/>
      <c r="K111" s="213"/>
      <c r="L111" s="213"/>
      <c r="M111" s="213"/>
      <c r="N111" s="214"/>
    </row>
    <row r="113" spans="2:17" ht="43.2" x14ac:dyDescent="0.3">
      <c r="B113" s="105" t="s">
        <v>0</v>
      </c>
      <c r="C113" s="105" t="s">
        <v>39</v>
      </c>
      <c r="D113" s="105" t="s">
        <v>40</v>
      </c>
      <c r="E113" s="105" t="s">
        <v>110</v>
      </c>
      <c r="F113" s="105" t="s">
        <v>112</v>
      </c>
      <c r="G113" s="105" t="s">
        <v>113</v>
      </c>
      <c r="H113" s="105" t="s">
        <v>114</v>
      </c>
      <c r="I113" s="105" t="s">
        <v>111</v>
      </c>
      <c r="J113" s="210" t="s">
        <v>115</v>
      </c>
      <c r="K113" s="221"/>
      <c r="L113" s="211"/>
      <c r="M113" s="105" t="s">
        <v>116</v>
      </c>
      <c r="N113" s="105" t="s">
        <v>41</v>
      </c>
      <c r="O113" s="105" t="s">
        <v>42</v>
      </c>
      <c r="P113" s="210" t="s">
        <v>3</v>
      </c>
      <c r="Q113" s="211"/>
    </row>
    <row r="114" spans="2:17" s="158" customFormat="1" ht="57" customHeight="1" x14ac:dyDescent="0.3">
      <c r="B114" s="168" t="s">
        <v>123</v>
      </c>
      <c r="C114" s="168">
        <v>1</v>
      </c>
      <c r="D114" s="168" t="s">
        <v>239</v>
      </c>
      <c r="E114" s="175">
        <v>36292294</v>
      </c>
      <c r="F114" s="168" t="s">
        <v>240</v>
      </c>
      <c r="G114" s="168" t="s">
        <v>241</v>
      </c>
      <c r="H114" s="152">
        <v>41698</v>
      </c>
      <c r="I114" s="151"/>
      <c r="J114" s="168" t="s">
        <v>242</v>
      </c>
      <c r="K114" s="179" t="s">
        <v>244</v>
      </c>
      <c r="L114" s="151" t="s">
        <v>243</v>
      </c>
      <c r="M114" s="180" t="s">
        <v>129</v>
      </c>
      <c r="N114" s="180" t="s">
        <v>130</v>
      </c>
      <c r="O114" s="180" t="s">
        <v>129</v>
      </c>
      <c r="P114" s="203" t="s">
        <v>245</v>
      </c>
      <c r="Q114" s="203"/>
    </row>
    <row r="115" spans="2:17" s="158" customFormat="1" ht="57.6" x14ac:dyDescent="0.3">
      <c r="B115" s="168" t="s">
        <v>124</v>
      </c>
      <c r="C115" s="168">
        <v>1</v>
      </c>
      <c r="D115" s="168" t="s">
        <v>246</v>
      </c>
      <c r="E115" s="175">
        <v>1117496589</v>
      </c>
      <c r="F115" s="168" t="s">
        <v>247</v>
      </c>
      <c r="G115" s="168" t="s">
        <v>157</v>
      </c>
      <c r="H115" s="152">
        <v>41026</v>
      </c>
      <c r="I115" s="151"/>
      <c r="J115" s="168" t="s">
        <v>249</v>
      </c>
      <c r="K115" s="151" t="s">
        <v>250</v>
      </c>
      <c r="L115" s="151" t="s">
        <v>248</v>
      </c>
      <c r="M115" s="168" t="s">
        <v>129</v>
      </c>
      <c r="N115" s="168" t="s">
        <v>129</v>
      </c>
      <c r="O115" s="168" t="s">
        <v>129</v>
      </c>
      <c r="P115" s="204"/>
      <c r="Q115" s="205"/>
    </row>
    <row r="116" spans="2:17" s="158" customFormat="1" ht="91.5" customHeight="1" x14ac:dyDescent="0.3">
      <c r="B116" s="168" t="s">
        <v>125</v>
      </c>
      <c r="C116" s="168">
        <v>1</v>
      </c>
      <c r="D116" s="168" t="s">
        <v>203</v>
      </c>
      <c r="E116" s="175">
        <v>36116485</v>
      </c>
      <c r="F116" s="168" t="s">
        <v>204</v>
      </c>
      <c r="G116" s="168" t="s">
        <v>205</v>
      </c>
      <c r="H116" s="152">
        <v>39127</v>
      </c>
      <c r="I116" s="151"/>
      <c r="J116" s="168" t="s">
        <v>187</v>
      </c>
      <c r="K116" s="151" t="s">
        <v>206</v>
      </c>
      <c r="L116" s="151" t="s">
        <v>207</v>
      </c>
      <c r="M116" s="168" t="s">
        <v>129</v>
      </c>
      <c r="N116" s="168" t="s">
        <v>129</v>
      </c>
      <c r="O116" s="168" t="s">
        <v>129</v>
      </c>
      <c r="P116" s="203"/>
      <c r="Q116" s="203"/>
    </row>
    <row r="119" spans="2:17" ht="15" thickBot="1" x14ac:dyDescent="0.35"/>
    <row r="120" spans="2:17" ht="28.8" x14ac:dyDescent="0.3">
      <c r="B120" s="109" t="s">
        <v>33</v>
      </c>
      <c r="C120" s="109" t="s">
        <v>49</v>
      </c>
      <c r="D120" s="105" t="s">
        <v>50</v>
      </c>
      <c r="E120" s="109" t="s">
        <v>51</v>
      </c>
      <c r="F120" s="71" t="s">
        <v>56</v>
      </c>
      <c r="G120" s="81"/>
    </row>
    <row r="121" spans="2:17" ht="91.2" x14ac:dyDescent="0.3">
      <c r="B121" s="206" t="s">
        <v>53</v>
      </c>
      <c r="C121" s="164" t="s">
        <v>159</v>
      </c>
      <c r="D121" s="165">
        <v>25</v>
      </c>
      <c r="E121" s="165">
        <v>0</v>
      </c>
      <c r="F121" s="207">
        <f>+E121+E122+E123</f>
        <v>35</v>
      </c>
      <c r="G121" s="82"/>
    </row>
    <row r="122" spans="2:17" ht="68.400000000000006" x14ac:dyDescent="0.3">
      <c r="B122" s="206"/>
      <c r="C122" s="164" t="s">
        <v>121</v>
      </c>
      <c r="D122" s="168">
        <v>25</v>
      </c>
      <c r="E122" s="165">
        <v>25</v>
      </c>
      <c r="F122" s="208"/>
      <c r="G122" s="82"/>
    </row>
    <row r="123" spans="2:17" ht="57" x14ac:dyDescent="0.3">
      <c r="B123" s="206"/>
      <c r="C123" s="164" t="s">
        <v>122</v>
      </c>
      <c r="D123" s="165">
        <v>10</v>
      </c>
      <c r="E123" s="165">
        <v>10</v>
      </c>
      <c r="F123" s="209"/>
      <c r="G123" s="82"/>
    </row>
    <row r="124" spans="2:17" x14ac:dyDescent="0.3">
      <c r="C124" s="90"/>
    </row>
    <row r="127" spans="2:17" x14ac:dyDescent="0.3">
      <c r="B127" s="107" t="s">
        <v>57</v>
      </c>
    </row>
    <row r="130" spans="2:5" x14ac:dyDescent="0.3">
      <c r="B130" s="110" t="s">
        <v>33</v>
      </c>
      <c r="C130" s="110" t="s">
        <v>58</v>
      </c>
      <c r="D130" s="109" t="s">
        <v>51</v>
      </c>
      <c r="E130" s="109" t="s">
        <v>16</v>
      </c>
    </row>
    <row r="131" spans="2:5" ht="27.6" x14ac:dyDescent="0.3">
      <c r="B131" s="91" t="s">
        <v>59</v>
      </c>
      <c r="C131" s="92">
        <v>40</v>
      </c>
      <c r="D131" s="165">
        <f>+E106</f>
        <v>40</v>
      </c>
      <c r="E131" s="201">
        <f>+D131+D132</f>
        <v>75</v>
      </c>
    </row>
    <row r="132" spans="2:5" ht="41.4" x14ac:dyDescent="0.3">
      <c r="B132" s="91" t="s">
        <v>60</v>
      </c>
      <c r="C132" s="92">
        <v>60</v>
      </c>
      <c r="D132" s="165">
        <f>+F121</f>
        <v>35</v>
      </c>
      <c r="E132" s="202"/>
    </row>
  </sheetData>
  <mergeCells count="39">
    <mergeCell ref="B53:B54"/>
    <mergeCell ref="C53:C54"/>
    <mergeCell ref="D53:E53"/>
    <mergeCell ref="B2:P2"/>
    <mergeCell ref="B4:P4"/>
    <mergeCell ref="C6:N6"/>
    <mergeCell ref="C7:N7"/>
    <mergeCell ref="C8:N8"/>
    <mergeCell ref="C9:N9"/>
    <mergeCell ref="C10:E10"/>
    <mergeCell ref="B14:C21"/>
    <mergeCell ref="B22:C22"/>
    <mergeCell ref="E40:E41"/>
    <mergeCell ref="M45:N45"/>
    <mergeCell ref="J74:L74"/>
    <mergeCell ref="P74:Q74"/>
    <mergeCell ref="C57:N57"/>
    <mergeCell ref="B59:N59"/>
    <mergeCell ref="O62:P62"/>
    <mergeCell ref="O63:P63"/>
    <mergeCell ref="B69:N69"/>
    <mergeCell ref="P113:Q113"/>
    <mergeCell ref="P75:Q75"/>
    <mergeCell ref="P76:Q76"/>
    <mergeCell ref="D83:E83"/>
    <mergeCell ref="P77:Q77"/>
    <mergeCell ref="B80:N80"/>
    <mergeCell ref="D84:E84"/>
    <mergeCell ref="B87:P87"/>
    <mergeCell ref="B90:N90"/>
    <mergeCell ref="E106:E108"/>
    <mergeCell ref="B111:N111"/>
    <mergeCell ref="J113:L113"/>
    <mergeCell ref="E131:E132"/>
    <mergeCell ref="P114:Q114"/>
    <mergeCell ref="P115:Q115"/>
    <mergeCell ref="P116:Q116"/>
    <mergeCell ref="B121:B123"/>
    <mergeCell ref="F121:F123"/>
  </mergeCells>
  <dataValidations count="2">
    <dataValidation type="decimal" allowBlank="1" showInputMessage="1" showErrorMessage="1" sqref="WVH983048 WLL983048 C65544 IV65544 SR65544 ACN65544 AMJ65544 AWF65544 BGB65544 BPX65544 BZT65544 CJP65544 CTL65544 DDH65544 DND65544 DWZ65544 EGV65544 EQR65544 FAN65544 FKJ65544 FUF65544 GEB65544 GNX65544 GXT65544 HHP65544 HRL65544 IBH65544 ILD65544 IUZ65544 JEV65544 JOR65544 JYN65544 KIJ65544 KSF65544 LCB65544 LLX65544 LVT65544 MFP65544 MPL65544 MZH65544 NJD65544 NSZ65544 OCV65544 OMR65544 OWN65544 PGJ65544 PQF65544 QAB65544 QJX65544 QTT65544 RDP65544 RNL65544 RXH65544 SHD65544 SQZ65544 TAV65544 TKR65544 TUN65544 UEJ65544 UOF65544 UYB65544 VHX65544 VRT65544 WBP65544 WLL65544 WVH65544 C131080 IV131080 SR131080 ACN131080 AMJ131080 AWF131080 BGB131080 BPX131080 BZT131080 CJP131080 CTL131080 DDH131080 DND131080 DWZ131080 EGV131080 EQR131080 FAN131080 FKJ131080 FUF131080 GEB131080 GNX131080 GXT131080 HHP131080 HRL131080 IBH131080 ILD131080 IUZ131080 JEV131080 JOR131080 JYN131080 KIJ131080 KSF131080 LCB131080 LLX131080 LVT131080 MFP131080 MPL131080 MZH131080 NJD131080 NSZ131080 OCV131080 OMR131080 OWN131080 PGJ131080 PQF131080 QAB131080 QJX131080 QTT131080 RDP131080 RNL131080 RXH131080 SHD131080 SQZ131080 TAV131080 TKR131080 TUN131080 UEJ131080 UOF131080 UYB131080 VHX131080 VRT131080 WBP131080 WLL131080 WVH131080 C196616 IV196616 SR196616 ACN196616 AMJ196616 AWF196616 BGB196616 BPX196616 BZT196616 CJP196616 CTL196616 DDH196616 DND196616 DWZ196616 EGV196616 EQR196616 FAN196616 FKJ196616 FUF196616 GEB196616 GNX196616 GXT196616 HHP196616 HRL196616 IBH196616 ILD196616 IUZ196616 JEV196616 JOR196616 JYN196616 KIJ196616 KSF196616 LCB196616 LLX196616 LVT196616 MFP196616 MPL196616 MZH196616 NJD196616 NSZ196616 OCV196616 OMR196616 OWN196616 PGJ196616 PQF196616 QAB196616 QJX196616 QTT196616 RDP196616 RNL196616 RXH196616 SHD196616 SQZ196616 TAV196616 TKR196616 TUN196616 UEJ196616 UOF196616 UYB196616 VHX196616 VRT196616 WBP196616 WLL196616 WVH196616 C262152 IV262152 SR262152 ACN262152 AMJ262152 AWF262152 BGB262152 BPX262152 BZT262152 CJP262152 CTL262152 DDH262152 DND262152 DWZ262152 EGV262152 EQR262152 FAN262152 FKJ262152 FUF262152 GEB262152 GNX262152 GXT262152 HHP262152 HRL262152 IBH262152 ILD262152 IUZ262152 JEV262152 JOR262152 JYN262152 KIJ262152 KSF262152 LCB262152 LLX262152 LVT262152 MFP262152 MPL262152 MZH262152 NJD262152 NSZ262152 OCV262152 OMR262152 OWN262152 PGJ262152 PQF262152 QAB262152 QJX262152 QTT262152 RDP262152 RNL262152 RXH262152 SHD262152 SQZ262152 TAV262152 TKR262152 TUN262152 UEJ262152 UOF262152 UYB262152 VHX262152 VRT262152 WBP262152 WLL262152 WVH262152 C327688 IV327688 SR327688 ACN327688 AMJ327688 AWF327688 BGB327688 BPX327688 BZT327688 CJP327688 CTL327688 DDH327688 DND327688 DWZ327688 EGV327688 EQR327688 FAN327688 FKJ327688 FUF327688 GEB327688 GNX327688 GXT327688 HHP327688 HRL327688 IBH327688 ILD327688 IUZ327688 JEV327688 JOR327688 JYN327688 KIJ327688 KSF327688 LCB327688 LLX327688 LVT327688 MFP327688 MPL327688 MZH327688 NJD327688 NSZ327688 OCV327688 OMR327688 OWN327688 PGJ327688 PQF327688 QAB327688 QJX327688 QTT327688 RDP327688 RNL327688 RXH327688 SHD327688 SQZ327688 TAV327688 TKR327688 TUN327688 UEJ327688 UOF327688 UYB327688 VHX327688 VRT327688 WBP327688 WLL327688 WVH327688 C393224 IV393224 SR393224 ACN393224 AMJ393224 AWF393224 BGB393224 BPX393224 BZT393224 CJP393224 CTL393224 DDH393224 DND393224 DWZ393224 EGV393224 EQR393224 FAN393224 FKJ393224 FUF393224 GEB393224 GNX393224 GXT393224 HHP393224 HRL393224 IBH393224 ILD393224 IUZ393224 JEV393224 JOR393224 JYN393224 KIJ393224 KSF393224 LCB393224 LLX393224 LVT393224 MFP393224 MPL393224 MZH393224 NJD393224 NSZ393224 OCV393224 OMR393224 OWN393224 PGJ393224 PQF393224 QAB393224 QJX393224 QTT393224 RDP393224 RNL393224 RXH393224 SHD393224 SQZ393224 TAV393224 TKR393224 TUN393224 UEJ393224 UOF393224 UYB393224 VHX393224 VRT393224 WBP393224 WLL393224 WVH393224 C458760 IV458760 SR458760 ACN458760 AMJ458760 AWF458760 BGB458760 BPX458760 BZT458760 CJP458760 CTL458760 DDH458760 DND458760 DWZ458760 EGV458760 EQR458760 FAN458760 FKJ458760 FUF458760 GEB458760 GNX458760 GXT458760 HHP458760 HRL458760 IBH458760 ILD458760 IUZ458760 JEV458760 JOR458760 JYN458760 KIJ458760 KSF458760 LCB458760 LLX458760 LVT458760 MFP458760 MPL458760 MZH458760 NJD458760 NSZ458760 OCV458760 OMR458760 OWN458760 PGJ458760 PQF458760 QAB458760 QJX458760 QTT458760 RDP458760 RNL458760 RXH458760 SHD458760 SQZ458760 TAV458760 TKR458760 TUN458760 UEJ458760 UOF458760 UYB458760 VHX458760 VRT458760 WBP458760 WLL458760 WVH458760 C524296 IV524296 SR524296 ACN524296 AMJ524296 AWF524296 BGB524296 BPX524296 BZT524296 CJP524296 CTL524296 DDH524296 DND524296 DWZ524296 EGV524296 EQR524296 FAN524296 FKJ524296 FUF524296 GEB524296 GNX524296 GXT524296 HHP524296 HRL524296 IBH524296 ILD524296 IUZ524296 JEV524296 JOR524296 JYN524296 KIJ524296 KSF524296 LCB524296 LLX524296 LVT524296 MFP524296 MPL524296 MZH524296 NJD524296 NSZ524296 OCV524296 OMR524296 OWN524296 PGJ524296 PQF524296 QAB524296 QJX524296 QTT524296 RDP524296 RNL524296 RXH524296 SHD524296 SQZ524296 TAV524296 TKR524296 TUN524296 UEJ524296 UOF524296 UYB524296 VHX524296 VRT524296 WBP524296 WLL524296 WVH524296 C589832 IV589832 SR589832 ACN589832 AMJ589832 AWF589832 BGB589832 BPX589832 BZT589832 CJP589832 CTL589832 DDH589832 DND589832 DWZ589832 EGV589832 EQR589832 FAN589832 FKJ589832 FUF589832 GEB589832 GNX589832 GXT589832 HHP589832 HRL589832 IBH589832 ILD589832 IUZ589832 JEV589832 JOR589832 JYN589832 KIJ589832 KSF589832 LCB589832 LLX589832 LVT589832 MFP589832 MPL589832 MZH589832 NJD589832 NSZ589832 OCV589832 OMR589832 OWN589832 PGJ589832 PQF589832 QAB589832 QJX589832 QTT589832 RDP589832 RNL589832 RXH589832 SHD589832 SQZ589832 TAV589832 TKR589832 TUN589832 UEJ589832 UOF589832 UYB589832 VHX589832 VRT589832 WBP589832 WLL589832 WVH589832 C655368 IV655368 SR655368 ACN655368 AMJ655368 AWF655368 BGB655368 BPX655368 BZT655368 CJP655368 CTL655368 DDH655368 DND655368 DWZ655368 EGV655368 EQR655368 FAN655368 FKJ655368 FUF655368 GEB655368 GNX655368 GXT655368 HHP655368 HRL655368 IBH655368 ILD655368 IUZ655368 JEV655368 JOR655368 JYN655368 KIJ655368 KSF655368 LCB655368 LLX655368 LVT655368 MFP655368 MPL655368 MZH655368 NJD655368 NSZ655368 OCV655368 OMR655368 OWN655368 PGJ655368 PQF655368 QAB655368 QJX655368 QTT655368 RDP655368 RNL655368 RXH655368 SHD655368 SQZ655368 TAV655368 TKR655368 TUN655368 UEJ655368 UOF655368 UYB655368 VHX655368 VRT655368 WBP655368 WLL655368 WVH655368 C720904 IV720904 SR720904 ACN720904 AMJ720904 AWF720904 BGB720904 BPX720904 BZT720904 CJP720904 CTL720904 DDH720904 DND720904 DWZ720904 EGV720904 EQR720904 FAN720904 FKJ720904 FUF720904 GEB720904 GNX720904 GXT720904 HHP720904 HRL720904 IBH720904 ILD720904 IUZ720904 JEV720904 JOR720904 JYN720904 KIJ720904 KSF720904 LCB720904 LLX720904 LVT720904 MFP720904 MPL720904 MZH720904 NJD720904 NSZ720904 OCV720904 OMR720904 OWN720904 PGJ720904 PQF720904 QAB720904 QJX720904 QTT720904 RDP720904 RNL720904 RXH720904 SHD720904 SQZ720904 TAV720904 TKR720904 TUN720904 UEJ720904 UOF720904 UYB720904 VHX720904 VRT720904 WBP720904 WLL720904 WVH720904 C786440 IV786440 SR786440 ACN786440 AMJ786440 AWF786440 BGB786440 BPX786440 BZT786440 CJP786440 CTL786440 DDH786440 DND786440 DWZ786440 EGV786440 EQR786440 FAN786440 FKJ786440 FUF786440 GEB786440 GNX786440 GXT786440 HHP786440 HRL786440 IBH786440 ILD786440 IUZ786440 JEV786440 JOR786440 JYN786440 KIJ786440 KSF786440 LCB786440 LLX786440 LVT786440 MFP786440 MPL786440 MZH786440 NJD786440 NSZ786440 OCV786440 OMR786440 OWN786440 PGJ786440 PQF786440 QAB786440 QJX786440 QTT786440 RDP786440 RNL786440 RXH786440 SHD786440 SQZ786440 TAV786440 TKR786440 TUN786440 UEJ786440 UOF786440 UYB786440 VHX786440 VRT786440 WBP786440 WLL786440 WVH786440 C851976 IV851976 SR851976 ACN851976 AMJ851976 AWF851976 BGB851976 BPX851976 BZT851976 CJP851976 CTL851976 DDH851976 DND851976 DWZ851976 EGV851976 EQR851976 FAN851976 FKJ851976 FUF851976 GEB851976 GNX851976 GXT851976 HHP851976 HRL851976 IBH851976 ILD851976 IUZ851976 JEV851976 JOR851976 JYN851976 KIJ851976 KSF851976 LCB851976 LLX851976 LVT851976 MFP851976 MPL851976 MZH851976 NJD851976 NSZ851976 OCV851976 OMR851976 OWN851976 PGJ851976 PQF851976 QAB851976 QJX851976 QTT851976 RDP851976 RNL851976 RXH851976 SHD851976 SQZ851976 TAV851976 TKR851976 TUN851976 UEJ851976 UOF851976 UYB851976 VHX851976 VRT851976 WBP851976 WLL851976 WVH851976 C917512 IV917512 SR917512 ACN917512 AMJ917512 AWF917512 BGB917512 BPX917512 BZT917512 CJP917512 CTL917512 DDH917512 DND917512 DWZ917512 EGV917512 EQR917512 FAN917512 FKJ917512 FUF917512 GEB917512 GNX917512 GXT917512 HHP917512 HRL917512 IBH917512 ILD917512 IUZ917512 JEV917512 JOR917512 JYN917512 KIJ917512 KSF917512 LCB917512 LLX917512 LVT917512 MFP917512 MPL917512 MZH917512 NJD917512 NSZ917512 OCV917512 OMR917512 OWN917512 PGJ917512 PQF917512 QAB917512 QJX917512 QTT917512 RDP917512 RNL917512 RXH917512 SHD917512 SQZ917512 TAV917512 TKR917512 TUN917512 UEJ917512 UOF917512 UYB917512 VHX917512 VRT917512 WBP917512 WLL917512 WVH917512 C983048 IV983048 SR983048 ACN983048 AMJ983048 AWF983048 BGB983048 BPX983048 BZT983048 CJP983048 CTL983048 DDH983048 DND983048 DWZ983048 EGV983048 EQR983048 FAN983048 FKJ983048 FUF983048 GEB983048 GNX983048 GXT983048 HHP983048 HRL983048 IBH983048 ILD983048 IUZ983048 JEV983048 JOR983048 JYN983048 KIJ983048 KSF983048 LCB983048 LLX983048 LVT983048 MFP983048 MPL983048 MZH983048 NJD983048 NSZ983048 OCV983048 OMR983048 OWN983048 PGJ983048 PQF983048 QAB983048 QJX983048 QTT983048 RDP983048 RNL983048 RXH983048 SHD983048 SQZ983048 TAV983048 TKR983048 TUN983048 UEJ983048 UOF983048 UYB983048 VHX983048 VRT983048 WBP98304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8 A65544 IS65544 SO65544 ACK65544 AMG65544 AWC65544 BFY65544 BPU65544 BZQ65544 CJM65544 CTI65544 DDE65544 DNA65544 DWW65544 EGS65544 EQO65544 FAK65544 FKG65544 FUC65544 GDY65544 GNU65544 GXQ65544 HHM65544 HRI65544 IBE65544 ILA65544 IUW65544 JES65544 JOO65544 JYK65544 KIG65544 KSC65544 LBY65544 LLU65544 LVQ65544 MFM65544 MPI65544 MZE65544 NJA65544 NSW65544 OCS65544 OMO65544 OWK65544 PGG65544 PQC65544 PZY65544 QJU65544 QTQ65544 RDM65544 RNI65544 RXE65544 SHA65544 SQW65544 TAS65544 TKO65544 TUK65544 UEG65544 UOC65544 UXY65544 VHU65544 VRQ65544 WBM65544 WLI65544 WVE65544 A131080 IS131080 SO131080 ACK131080 AMG131080 AWC131080 BFY131080 BPU131080 BZQ131080 CJM131080 CTI131080 DDE131080 DNA131080 DWW131080 EGS131080 EQO131080 FAK131080 FKG131080 FUC131080 GDY131080 GNU131080 GXQ131080 HHM131080 HRI131080 IBE131080 ILA131080 IUW131080 JES131080 JOO131080 JYK131080 KIG131080 KSC131080 LBY131080 LLU131080 LVQ131080 MFM131080 MPI131080 MZE131080 NJA131080 NSW131080 OCS131080 OMO131080 OWK131080 PGG131080 PQC131080 PZY131080 QJU131080 QTQ131080 RDM131080 RNI131080 RXE131080 SHA131080 SQW131080 TAS131080 TKO131080 TUK131080 UEG131080 UOC131080 UXY131080 VHU131080 VRQ131080 WBM131080 WLI131080 WVE131080 A196616 IS196616 SO196616 ACK196616 AMG196616 AWC196616 BFY196616 BPU196616 BZQ196616 CJM196616 CTI196616 DDE196616 DNA196616 DWW196616 EGS196616 EQO196616 FAK196616 FKG196616 FUC196616 GDY196616 GNU196616 GXQ196616 HHM196616 HRI196616 IBE196616 ILA196616 IUW196616 JES196616 JOO196616 JYK196616 KIG196616 KSC196616 LBY196616 LLU196616 LVQ196616 MFM196616 MPI196616 MZE196616 NJA196616 NSW196616 OCS196616 OMO196616 OWK196616 PGG196616 PQC196616 PZY196616 QJU196616 QTQ196616 RDM196616 RNI196616 RXE196616 SHA196616 SQW196616 TAS196616 TKO196616 TUK196616 UEG196616 UOC196616 UXY196616 VHU196616 VRQ196616 WBM196616 WLI196616 WVE196616 A262152 IS262152 SO262152 ACK262152 AMG262152 AWC262152 BFY262152 BPU262152 BZQ262152 CJM262152 CTI262152 DDE262152 DNA262152 DWW262152 EGS262152 EQO262152 FAK262152 FKG262152 FUC262152 GDY262152 GNU262152 GXQ262152 HHM262152 HRI262152 IBE262152 ILA262152 IUW262152 JES262152 JOO262152 JYK262152 KIG262152 KSC262152 LBY262152 LLU262152 LVQ262152 MFM262152 MPI262152 MZE262152 NJA262152 NSW262152 OCS262152 OMO262152 OWK262152 PGG262152 PQC262152 PZY262152 QJU262152 QTQ262152 RDM262152 RNI262152 RXE262152 SHA262152 SQW262152 TAS262152 TKO262152 TUK262152 UEG262152 UOC262152 UXY262152 VHU262152 VRQ262152 WBM262152 WLI262152 WVE262152 A327688 IS327688 SO327688 ACK327688 AMG327688 AWC327688 BFY327688 BPU327688 BZQ327688 CJM327688 CTI327688 DDE327688 DNA327688 DWW327688 EGS327688 EQO327688 FAK327688 FKG327688 FUC327688 GDY327688 GNU327688 GXQ327688 HHM327688 HRI327688 IBE327688 ILA327688 IUW327688 JES327688 JOO327688 JYK327688 KIG327688 KSC327688 LBY327688 LLU327688 LVQ327688 MFM327688 MPI327688 MZE327688 NJA327688 NSW327688 OCS327688 OMO327688 OWK327688 PGG327688 PQC327688 PZY327688 QJU327688 QTQ327688 RDM327688 RNI327688 RXE327688 SHA327688 SQW327688 TAS327688 TKO327688 TUK327688 UEG327688 UOC327688 UXY327688 VHU327688 VRQ327688 WBM327688 WLI327688 WVE327688 A393224 IS393224 SO393224 ACK393224 AMG393224 AWC393224 BFY393224 BPU393224 BZQ393224 CJM393224 CTI393224 DDE393224 DNA393224 DWW393224 EGS393224 EQO393224 FAK393224 FKG393224 FUC393224 GDY393224 GNU393224 GXQ393224 HHM393224 HRI393224 IBE393224 ILA393224 IUW393224 JES393224 JOO393224 JYK393224 KIG393224 KSC393224 LBY393224 LLU393224 LVQ393224 MFM393224 MPI393224 MZE393224 NJA393224 NSW393224 OCS393224 OMO393224 OWK393224 PGG393224 PQC393224 PZY393224 QJU393224 QTQ393224 RDM393224 RNI393224 RXE393224 SHA393224 SQW393224 TAS393224 TKO393224 TUK393224 UEG393224 UOC393224 UXY393224 VHU393224 VRQ393224 WBM393224 WLI393224 WVE393224 A458760 IS458760 SO458760 ACK458760 AMG458760 AWC458760 BFY458760 BPU458760 BZQ458760 CJM458760 CTI458760 DDE458760 DNA458760 DWW458760 EGS458760 EQO458760 FAK458760 FKG458760 FUC458760 GDY458760 GNU458760 GXQ458760 HHM458760 HRI458760 IBE458760 ILA458760 IUW458760 JES458760 JOO458760 JYK458760 KIG458760 KSC458760 LBY458760 LLU458760 LVQ458760 MFM458760 MPI458760 MZE458760 NJA458760 NSW458760 OCS458760 OMO458760 OWK458760 PGG458760 PQC458760 PZY458760 QJU458760 QTQ458760 RDM458760 RNI458760 RXE458760 SHA458760 SQW458760 TAS458760 TKO458760 TUK458760 UEG458760 UOC458760 UXY458760 VHU458760 VRQ458760 WBM458760 WLI458760 WVE458760 A524296 IS524296 SO524296 ACK524296 AMG524296 AWC524296 BFY524296 BPU524296 BZQ524296 CJM524296 CTI524296 DDE524296 DNA524296 DWW524296 EGS524296 EQO524296 FAK524296 FKG524296 FUC524296 GDY524296 GNU524296 GXQ524296 HHM524296 HRI524296 IBE524296 ILA524296 IUW524296 JES524296 JOO524296 JYK524296 KIG524296 KSC524296 LBY524296 LLU524296 LVQ524296 MFM524296 MPI524296 MZE524296 NJA524296 NSW524296 OCS524296 OMO524296 OWK524296 PGG524296 PQC524296 PZY524296 QJU524296 QTQ524296 RDM524296 RNI524296 RXE524296 SHA524296 SQW524296 TAS524296 TKO524296 TUK524296 UEG524296 UOC524296 UXY524296 VHU524296 VRQ524296 WBM524296 WLI524296 WVE524296 A589832 IS589832 SO589832 ACK589832 AMG589832 AWC589832 BFY589832 BPU589832 BZQ589832 CJM589832 CTI589832 DDE589832 DNA589832 DWW589832 EGS589832 EQO589832 FAK589832 FKG589832 FUC589832 GDY589832 GNU589832 GXQ589832 HHM589832 HRI589832 IBE589832 ILA589832 IUW589832 JES589832 JOO589832 JYK589832 KIG589832 KSC589832 LBY589832 LLU589832 LVQ589832 MFM589832 MPI589832 MZE589832 NJA589832 NSW589832 OCS589832 OMO589832 OWK589832 PGG589832 PQC589832 PZY589832 QJU589832 QTQ589832 RDM589832 RNI589832 RXE589832 SHA589832 SQW589832 TAS589832 TKO589832 TUK589832 UEG589832 UOC589832 UXY589832 VHU589832 VRQ589832 WBM589832 WLI589832 WVE589832 A655368 IS655368 SO655368 ACK655368 AMG655368 AWC655368 BFY655368 BPU655368 BZQ655368 CJM655368 CTI655368 DDE655368 DNA655368 DWW655368 EGS655368 EQO655368 FAK655368 FKG655368 FUC655368 GDY655368 GNU655368 GXQ655368 HHM655368 HRI655368 IBE655368 ILA655368 IUW655368 JES655368 JOO655368 JYK655368 KIG655368 KSC655368 LBY655368 LLU655368 LVQ655368 MFM655368 MPI655368 MZE655368 NJA655368 NSW655368 OCS655368 OMO655368 OWK655368 PGG655368 PQC655368 PZY655368 QJU655368 QTQ655368 RDM655368 RNI655368 RXE655368 SHA655368 SQW655368 TAS655368 TKO655368 TUK655368 UEG655368 UOC655368 UXY655368 VHU655368 VRQ655368 WBM655368 WLI655368 WVE655368 A720904 IS720904 SO720904 ACK720904 AMG720904 AWC720904 BFY720904 BPU720904 BZQ720904 CJM720904 CTI720904 DDE720904 DNA720904 DWW720904 EGS720904 EQO720904 FAK720904 FKG720904 FUC720904 GDY720904 GNU720904 GXQ720904 HHM720904 HRI720904 IBE720904 ILA720904 IUW720904 JES720904 JOO720904 JYK720904 KIG720904 KSC720904 LBY720904 LLU720904 LVQ720904 MFM720904 MPI720904 MZE720904 NJA720904 NSW720904 OCS720904 OMO720904 OWK720904 PGG720904 PQC720904 PZY720904 QJU720904 QTQ720904 RDM720904 RNI720904 RXE720904 SHA720904 SQW720904 TAS720904 TKO720904 TUK720904 UEG720904 UOC720904 UXY720904 VHU720904 VRQ720904 WBM720904 WLI720904 WVE720904 A786440 IS786440 SO786440 ACK786440 AMG786440 AWC786440 BFY786440 BPU786440 BZQ786440 CJM786440 CTI786440 DDE786440 DNA786440 DWW786440 EGS786440 EQO786440 FAK786440 FKG786440 FUC786440 GDY786440 GNU786440 GXQ786440 HHM786440 HRI786440 IBE786440 ILA786440 IUW786440 JES786440 JOO786440 JYK786440 KIG786440 KSC786440 LBY786440 LLU786440 LVQ786440 MFM786440 MPI786440 MZE786440 NJA786440 NSW786440 OCS786440 OMO786440 OWK786440 PGG786440 PQC786440 PZY786440 QJU786440 QTQ786440 RDM786440 RNI786440 RXE786440 SHA786440 SQW786440 TAS786440 TKO786440 TUK786440 UEG786440 UOC786440 UXY786440 VHU786440 VRQ786440 WBM786440 WLI786440 WVE786440 A851976 IS851976 SO851976 ACK851976 AMG851976 AWC851976 BFY851976 BPU851976 BZQ851976 CJM851976 CTI851976 DDE851976 DNA851976 DWW851976 EGS851976 EQO851976 FAK851976 FKG851976 FUC851976 GDY851976 GNU851976 GXQ851976 HHM851976 HRI851976 IBE851976 ILA851976 IUW851976 JES851976 JOO851976 JYK851976 KIG851976 KSC851976 LBY851976 LLU851976 LVQ851976 MFM851976 MPI851976 MZE851976 NJA851976 NSW851976 OCS851976 OMO851976 OWK851976 PGG851976 PQC851976 PZY851976 QJU851976 QTQ851976 RDM851976 RNI851976 RXE851976 SHA851976 SQW851976 TAS851976 TKO851976 TUK851976 UEG851976 UOC851976 UXY851976 VHU851976 VRQ851976 WBM851976 WLI851976 WVE851976 A917512 IS917512 SO917512 ACK917512 AMG917512 AWC917512 BFY917512 BPU917512 BZQ917512 CJM917512 CTI917512 DDE917512 DNA917512 DWW917512 EGS917512 EQO917512 FAK917512 FKG917512 FUC917512 GDY917512 GNU917512 GXQ917512 HHM917512 HRI917512 IBE917512 ILA917512 IUW917512 JES917512 JOO917512 JYK917512 KIG917512 KSC917512 LBY917512 LLU917512 LVQ917512 MFM917512 MPI917512 MZE917512 NJA917512 NSW917512 OCS917512 OMO917512 OWK917512 PGG917512 PQC917512 PZY917512 QJU917512 QTQ917512 RDM917512 RNI917512 RXE917512 SHA917512 SQW917512 TAS917512 TKO917512 TUK917512 UEG917512 UOC917512 UXY917512 VHU917512 VRQ917512 WBM917512 WLI917512 WVE917512 A983048 IS983048 SO983048 ACK983048 AMG983048 AWC983048 BFY983048 BPU983048 BZQ983048 CJM983048 CTI983048 DDE983048 DNA983048 DWW983048 EGS983048 EQO983048 FAK983048 FKG983048 FUC983048 GDY983048 GNU983048 GXQ983048 HHM983048 HRI983048 IBE983048 ILA983048 IUW983048 JES983048 JOO983048 JYK983048 KIG983048 KSC983048 LBY983048 LLU983048 LVQ983048 MFM983048 MPI983048 MZE983048 NJA983048 NSW983048 OCS983048 OMO983048 OWK983048 PGG983048 PQC983048 PZY983048 QJU983048 QTQ983048 RDM983048 RNI983048 RXE983048 SHA983048 SQW983048 TAS983048 TKO983048 TUK983048 UEG983048 UOC983048 UXY983048 VHU983048 VRQ983048 WBM983048 WLI98304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2"/>
  <sheetViews>
    <sheetView topLeftCell="A46" zoomScale="60" zoomScaleNormal="60" workbookViewId="0">
      <selection activeCell="E50" sqref="E50"/>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3" style="6" customWidth="1"/>
    <col min="10" max="10" width="20.33203125" style="6" customWidth="1"/>
    <col min="11" max="11" width="16.3320312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62"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216" t="s">
        <v>63</v>
      </c>
      <c r="C2" s="217"/>
      <c r="D2" s="217"/>
      <c r="E2" s="217"/>
      <c r="F2" s="217"/>
      <c r="G2" s="217"/>
      <c r="H2" s="217"/>
      <c r="I2" s="217"/>
      <c r="J2" s="217"/>
      <c r="K2" s="217"/>
      <c r="L2" s="217"/>
      <c r="M2" s="217"/>
      <c r="N2" s="217"/>
      <c r="O2" s="217"/>
      <c r="P2" s="217"/>
    </row>
    <row r="4" spans="2:16" ht="25.8" x14ac:dyDescent="0.3">
      <c r="B4" s="216" t="s">
        <v>48</v>
      </c>
      <c r="C4" s="217"/>
      <c r="D4" s="217"/>
      <c r="E4" s="217"/>
      <c r="F4" s="217"/>
      <c r="G4" s="217"/>
      <c r="H4" s="217"/>
      <c r="I4" s="217"/>
      <c r="J4" s="217"/>
      <c r="K4" s="217"/>
      <c r="L4" s="217"/>
      <c r="M4" s="217"/>
      <c r="N4" s="217"/>
      <c r="O4" s="217"/>
      <c r="P4" s="217"/>
    </row>
    <row r="5" spans="2:16" ht="15" thickBot="1" x14ac:dyDescent="0.35"/>
    <row r="6" spans="2:16" ht="21.6" thickBot="1" x14ac:dyDescent="0.35">
      <c r="B6" s="8" t="s">
        <v>4</v>
      </c>
      <c r="C6" s="227" t="s">
        <v>162</v>
      </c>
      <c r="D6" s="227"/>
      <c r="E6" s="227"/>
      <c r="F6" s="227"/>
      <c r="G6" s="227"/>
      <c r="H6" s="227"/>
      <c r="I6" s="227"/>
      <c r="J6" s="227"/>
      <c r="K6" s="227"/>
      <c r="L6" s="227"/>
      <c r="M6" s="227"/>
      <c r="N6" s="228"/>
    </row>
    <row r="7" spans="2:16" ht="16.2" thickBot="1" x14ac:dyDescent="0.35">
      <c r="B7" s="9" t="s">
        <v>5</v>
      </c>
      <c r="C7" s="227"/>
      <c r="D7" s="227"/>
      <c r="E7" s="227"/>
      <c r="F7" s="227"/>
      <c r="G7" s="227"/>
      <c r="H7" s="227"/>
      <c r="I7" s="227"/>
      <c r="J7" s="227"/>
      <c r="K7" s="227"/>
      <c r="L7" s="227"/>
      <c r="M7" s="227"/>
      <c r="N7" s="228"/>
    </row>
    <row r="8" spans="2:16" ht="16.2" thickBot="1" x14ac:dyDescent="0.35">
      <c r="B8" s="9" t="s">
        <v>6</v>
      </c>
      <c r="C8" s="227"/>
      <c r="D8" s="227"/>
      <c r="E8" s="227"/>
      <c r="F8" s="227"/>
      <c r="G8" s="227"/>
      <c r="H8" s="227"/>
      <c r="I8" s="227"/>
      <c r="J8" s="227"/>
      <c r="K8" s="227"/>
      <c r="L8" s="227"/>
      <c r="M8" s="227"/>
      <c r="N8" s="228"/>
    </row>
    <row r="9" spans="2:16" ht="16.2" thickBot="1" x14ac:dyDescent="0.35">
      <c r="B9" s="9" t="s">
        <v>7</v>
      </c>
      <c r="C9" s="227"/>
      <c r="D9" s="227"/>
      <c r="E9" s="227"/>
      <c r="F9" s="227"/>
      <c r="G9" s="227"/>
      <c r="H9" s="227"/>
      <c r="I9" s="227"/>
      <c r="J9" s="227"/>
      <c r="K9" s="227"/>
      <c r="L9" s="227"/>
      <c r="M9" s="227"/>
      <c r="N9" s="228"/>
    </row>
    <row r="10" spans="2:16" ht="16.2" thickBot="1" x14ac:dyDescent="0.35">
      <c r="B10" s="9" t="s">
        <v>8</v>
      </c>
      <c r="C10" s="229">
        <v>48</v>
      </c>
      <c r="D10" s="229"/>
      <c r="E10" s="230"/>
      <c r="F10" s="30"/>
      <c r="G10" s="30"/>
      <c r="H10" s="30"/>
      <c r="I10" s="30"/>
      <c r="J10" s="30"/>
      <c r="K10" s="30"/>
      <c r="L10" s="30"/>
      <c r="M10" s="30"/>
      <c r="N10" s="31"/>
    </row>
    <row r="11" spans="2:16" ht="16.2" thickBot="1" x14ac:dyDescent="0.35">
      <c r="B11" s="11" t="s">
        <v>9</v>
      </c>
      <c r="C11" s="12">
        <v>41973</v>
      </c>
      <c r="D11" s="13"/>
      <c r="E11" s="13"/>
      <c r="F11" s="13"/>
      <c r="G11" s="13"/>
      <c r="H11" s="13"/>
      <c r="I11" s="13"/>
      <c r="J11" s="13"/>
      <c r="K11" s="13"/>
      <c r="L11" s="13"/>
      <c r="M11" s="13"/>
      <c r="N11" s="14"/>
    </row>
    <row r="12" spans="2:16" ht="15.6" x14ac:dyDescent="0.3">
      <c r="B12" s="10"/>
      <c r="C12" s="15"/>
      <c r="D12" s="16"/>
      <c r="E12" s="16"/>
      <c r="F12" s="16"/>
      <c r="G12" s="16"/>
      <c r="H12" s="16"/>
      <c r="I12" s="93"/>
      <c r="J12" s="93"/>
      <c r="K12" s="93"/>
      <c r="L12" s="93"/>
      <c r="M12" s="93"/>
      <c r="N12" s="16"/>
    </row>
    <row r="13" spans="2:16" x14ac:dyDescent="0.3">
      <c r="I13" s="93"/>
      <c r="J13" s="93"/>
      <c r="K13" s="93"/>
      <c r="L13" s="93"/>
      <c r="M13" s="93"/>
      <c r="N13" s="94"/>
    </row>
    <row r="14" spans="2:16" x14ac:dyDescent="0.3">
      <c r="B14" s="231" t="s">
        <v>95</v>
      </c>
      <c r="C14" s="231"/>
      <c r="D14" s="166" t="s">
        <v>12</v>
      </c>
      <c r="E14" s="166" t="s">
        <v>13</v>
      </c>
      <c r="F14" s="166" t="s">
        <v>29</v>
      </c>
      <c r="G14" s="79"/>
      <c r="I14" s="34"/>
      <c r="J14" s="34"/>
      <c r="K14" s="34"/>
      <c r="L14" s="34"/>
      <c r="M14" s="34"/>
      <c r="N14" s="94"/>
    </row>
    <row r="15" spans="2:16" x14ac:dyDescent="0.3">
      <c r="B15" s="231"/>
      <c r="C15" s="231"/>
      <c r="D15" s="166">
        <v>48</v>
      </c>
      <c r="E15" s="32">
        <v>626484300</v>
      </c>
      <c r="F15" s="145">
        <v>300</v>
      </c>
      <c r="G15" s="80"/>
      <c r="I15" s="35"/>
      <c r="J15" s="35"/>
      <c r="K15" s="35"/>
      <c r="L15" s="35"/>
      <c r="M15" s="35"/>
      <c r="N15" s="94"/>
    </row>
    <row r="16" spans="2:16" x14ac:dyDescent="0.3">
      <c r="B16" s="231"/>
      <c r="C16" s="231"/>
      <c r="D16" s="166"/>
      <c r="E16" s="32"/>
      <c r="F16" s="32"/>
      <c r="G16" s="80"/>
      <c r="I16" s="35"/>
      <c r="J16" s="35"/>
      <c r="K16" s="35"/>
      <c r="L16" s="35"/>
      <c r="M16" s="35"/>
      <c r="N16" s="94"/>
    </row>
    <row r="17" spans="1:14" x14ac:dyDescent="0.3">
      <c r="B17" s="231"/>
      <c r="C17" s="231"/>
      <c r="D17" s="166"/>
      <c r="E17" s="32"/>
      <c r="F17" s="32"/>
      <c r="G17" s="80"/>
      <c r="I17" s="35"/>
      <c r="J17" s="35"/>
      <c r="K17" s="35"/>
      <c r="L17" s="35"/>
      <c r="M17" s="35"/>
      <c r="N17" s="94"/>
    </row>
    <row r="18" spans="1:14" x14ac:dyDescent="0.3">
      <c r="B18" s="231"/>
      <c r="C18" s="231"/>
      <c r="D18" s="166"/>
      <c r="E18" s="33"/>
      <c r="F18" s="32"/>
      <c r="G18" s="80"/>
      <c r="H18" s="19"/>
      <c r="I18" s="35"/>
      <c r="J18" s="35"/>
      <c r="K18" s="35"/>
      <c r="L18" s="35"/>
      <c r="M18" s="35"/>
      <c r="N18" s="17"/>
    </row>
    <row r="19" spans="1:14" x14ac:dyDescent="0.3">
      <c r="B19" s="231"/>
      <c r="C19" s="231"/>
      <c r="D19" s="166"/>
      <c r="E19" s="33"/>
      <c r="F19" s="32"/>
      <c r="G19" s="80"/>
      <c r="H19" s="19"/>
      <c r="I19" s="37"/>
      <c r="J19" s="37"/>
      <c r="K19" s="37"/>
      <c r="L19" s="37"/>
      <c r="M19" s="37"/>
      <c r="N19" s="17"/>
    </row>
    <row r="20" spans="1:14" x14ac:dyDescent="0.3">
      <c r="B20" s="231"/>
      <c r="C20" s="231"/>
      <c r="D20" s="166"/>
      <c r="E20" s="33"/>
      <c r="F20" s="32"/>
      <c r="G20" s="80"/>
      <c r="H20" s="19"/>
      <c r="I20" s="93"/>
      <c r="J20" s="93"/>
      <c r="K20" s="93"/>
      <c r="L20" s="93"/>
      <c r="M20" s="93"/>
      <c r="N20" s="17"/>
    </row>
    <row r="21" spans="1:14" x14ac:dyDescent="0.3">
      <c r="B21" s="231"/>
      <c r="C21" s="231"/>
      <c r="D21" s="166"/>
      <c r="E21" s="33"/>
      <c r="F21" s="32"/>
      <c r="G21" s="80"/>
      <c r="H21" s="19"/>
      <c r="I21" s="93"/>
      <c r="J21" s="93"/>
      <c r="K21" s="93"/>
      <c r="L21" s="93"/>
      <c r="M21" s="93"/>
      <c r="N21" s="17"/>
    </row>
    <row r="22" spans="1:14" ht="15" thickBot="1" x14ac:dyDescent="0.35">
      <c r="B22" s="232" t="s">
        <v>14</v>
      </c>
      <c r="C22" s="233"/>
      <c r="D22" s="166">
        <f>SUM(D15:D21)</f>
        <v>48</v>
      </c>
      <c r="E22" s="58">
        <f>SUM(E15:E21)</f>
        <v>626484300</v>
      </c>
      <c r="F22" s="146">
        <f>SUM(F15)</f>
        <v>300</v>
      </c>
      <c r="G22" s="80"/>
      <c r="H22" s="19"/>
      <c r="I22" s="93"/>
      <c r="J22" s="93"/>
      <c r="K22" s="93"/>
      <c r="L22" s="93"/>
      <c r="M22" s="93"/>
      <c r="N22" s="17"/>
    </row>
    <row r="23" spans="1:14" ht="29.4" thickBot="1" x14ac:dyDescent="0.35">
      <c r="A23" s="39"/>
      <c r="B23" s="49" t="s">
        <v>15</v>
      </c>
      <c r="C23" s="49" t="s">
        <v>96</v>
      </c>
      <c r="E23" s="34"/>
      <c r="F23" s="34"/>
      <c r="G23" s="34"/>
      <c r="H23" s="34"/>
      <c r="I23" s="7"/>
      <c r="J23" s="7"/>
      <c r="K23" s="7"/>
      <c r="L23" s="7"/>
      <c r="M23" s="7"/>
    </row>
    <row r="24" spans="1:14" ht="15" thickBot="1" x14ac:dyDescent="0.35">
      <c r="A24" s="40">
        <v>1</v>
      </c>
      <c r="C24" s="42">
        <v>240</v>
      </c>
      <c r="D24" s="38"/>
      <c r="E24" s="41">
        <f>E22</f>
        <v>626484300</v>
      </c>
      <c r="F24" s="36"/>
      <c r="G24" s="36"/>
      <c r="H24" s="36"/>
      <c r="I24" s="20"/>
      <c r="J24" s="20"/>
      <c r="K24" s="20"/>
      <c r="L24" s="20"/>
      <c r="M24" s="20"/>
    </row>
    <row r="25" spans="1:14" x14ac:dyDescent="0.3">
      <c r="A25" s="85"/>
      <c r="C25" s="86"/>
      <c r="D25" s="35"/>
      <c r="E25" s="87"/>
      <c r="F25" s="36"/>
      <c r="G25" s="36"/>
      <c r="H25" s="36"/>
      <c r="I25" s="20"/>
      <c r="J25" s="20"/>
      <c r="K25" s="20"/>
      <c r="L25" s="20"/>
      <c r="M25" s="20"/>
    </row>
    <row r="26" spans="1:14" x14ac:dyDescent="0.3">
      <c r="A26" s="85"/>
      <c r="C26" s="86"/>
      <c r="D26" s="35"/>
      <c r="E26" s="87"/>
      <c r="F26" s="36"/>
      <c r="G26" s="36"/>
      <c r="H26" s="36"/>
      <c r="I26" s="20"/>
      <c r="J26" s="20"/>
      <c r="K26" s="20"/>
      <c r="L26" s="20"/>
      <c r="M26" s="20"/>
    </row>
    <row r="27" spans="1:14" x14ac:dyDescent="0.3">
      <c r="A27" s="85"/>
      <c r="B27" s="107" t="s">
        <v>128</v>
      </c>
      <c r="C27" s="90"/>
      <c r="D27" s="90"/>
      <c r="E27" s="90"/>
      <c r="F27" s="90"/>
      <c r="G27" s="90"/>
      <c r="H27" s="90"/>
      <c r="I27" s="93"/>
      <c r="J27" s="93"/>
      <c r="K27" s="93"/>
      <c r="L27" s="93"/>
      <c r="M27" s="93"/>
      <c r="N27" s="94"/>
    </row>
    <row r="28" spans="1:14" x14ac:dyDescent="0.3">
      <c r="A28" s="85"/>
      <c r="B28" s="90"/>
      <c r="C28" s="90"/>
      <c r="D28" s="90"/>
      <c r="E28" s="90"/>
      <c r="F28" s="90"/>
      <c r="G28" s="90"/>
      <c r="H28" s="90"/>
      <c r="I28" s="93"/>
      <c r="J28" s="93"/>
      <c r="K28" s="93"/>
      <c r="L28" s="93"/>
      <c r="M28" s="93"/>
      <c r="N28" s="94"/>
    </row>
    <row r="29" spans="1:14" x14ac:dyDescent="0.3">
      <c r="A29" s="85"/>
      <c r="B29" s="110" t="s">
        <v>33</v>
      </c>
      <c r="C29" s="110" t="s">
        <v>129</v>
      </c>
      <c r="D29" s="110" t="s">
        <v>130</v>
      </c>
      <c r="E29" s="90"/>
      <c r="F29" s="90"/>
      <c r="G29" s="90"/>
      <c r="H29" s="90"/>
      <c r="I29" s="93"/>
      <c r="J29" s="93"/>
      <c r="K29" s="93"/>
      <c r="L29" s="93"/>
      <c r="M29" s="93"/>
      <c r="N29" s="94"/>
    </row>
    <row r="30" spans="1:14" x14ac:dyDescent="0.3">
      <c r="A30" s="85"/>
      <c r="B30" s="106" t="s">
        <v>131</v>
      </c>
      <c r="C30" s="165"/>
      <c r="D30" s="165" t="s">
        <v>151</v>
      </c>
      <c r="E30" s="90"/>
      <c r="F30" s="90"/>
      <c r="G30" s="90"/>
      <c r="H30" s="90"/>
      <c r="I30" s="93"/>
      <c r="J30" s="93"/>
      <c r="K30" s="93"/>
      <c r="L30" s="93"/>
      <c r="M30" s="93"/>
      <c r="N30" s="94"/>
    </row>
    <row r="31" spans="1:14" x14ac:dyDescent="0.3">
      <c r="A31" s="85"/>
      <c r="B31" s="106" t="s">
        <v>132</v>
      </c>
      <c r="C31" s="165" t="s">
        <v>151</v>
      </c>
      <c r="D31" s="165"/>
      <c r="E31" s="90"/>
      <c r="F31" s="90"/>
      <c r="G31" s="90"/>
      <c r="H31" s="90"/>
      <c r="I31" s="93"/>
      <c r="J31" s="93"/>
      <c r="K31" s="93"/>
      <c r="L31" s="93"/>
      <c r="M31" s="93"/>
      <c r="N31" s="94"/>
    </row>
    <row r="32" spans="1:14" x14ac:dyDescent="0.3">
      <c r="A32" s="85"/>
      <c r="B32" s="106" t="s">
        <v>133</v>
      </c>
      <c r="C32" s="165" t="s">
        <v>151</v>
      </c>
      <c r="D32" s="165"/>
      <c r="E32" s="90"/>
      <c r="F32" s="90"/>
      <c r="G32" s="90"/>
      <c r="H32" s="90"/>
      <c r="I32" s="93"/>
      <c r="J32" s="93"/>
      <c r="K32" s="93"/>
      <c r="L32" s="93"/>
      <c r="M32" s="93"/>
      <c r="N32" s="94"/>
    </row>
    <row r="33" spans="1:17" x14ac:dyDescent="0.3">
      <c r="A33" s="85"/>
      <c r="B33" s="106" t="s">
        <v>134</v>
      </c>
      <c r="C33" s="165" t="s">
        <v>151</v>
      </c>
      <c r="D33" s="165"/>
      <c r="E33" s="90"/>
      <c r="F33" s="90"/>
      <c r="G33" s="90"/>
      <c r="H33" s="90"/>
      <c r="I33" s="93"/>
      <c r="J33" s="93"/>
      <c r="K33" s="93"/>
      <c r="L33" s="93"/>
      <c r="M33" s="93"/>
      <c r="N33" s="94"/>
    </row>
    <row r="34" spans="1:17" x14ac:dyDescent="0.3">
      <c r="A34" s="85"/>
      <c r="B34" s="90"/>
      <c r="C34" s="90"/>
      <c r="D34" s="169"/>
      <c r="E34" s="90"/>
      <c r="F34" s="90"/>
      <c r="G34" s="90"/>
      <c r="H34" s="90"/>
      <c r="I34" s="93"/>
      <c r="J34" s="93"/>
      <c r="K34" s="93"/>
      <c r="L34" s="93"/>
      <c r="M34" s="93"/>
      <c r="N34" s="94"/>
    </row>
    <row r="35" spans="1:17" x14ac:dyDescent="0.3">
      <c r="A35" s="85"/>
      <c r="B35" s="90"/>
      <c r="C35" s="90"/>
      <c r="D35" s="90"/>
      <c r="E35" s="90"/>
      <c r="F35" s="90"/>
      <c r="G35" s="90"/>
      <c r="H35" s="90"/>
      <c r="I35" s="93"/>
      <c r="J35" s="93"/>
      <c r="K35" s="93"/>
      <c r="L35" s="93"/>
      <c r="M35" s="93"/>
      <c r="N35" s="94"/>
    </row>
    <row r="36" spans="1:17" x14ac:dyDescent="0.3">
      <c r="A36" s="85"/>
      <c r="B36" s="107" t="s">
        <v>135</v>
      </c>
      <c r="C36" s="90"/>
      <c r="D36" s="90"/>
      <c r="E36" s="90"/>
      <c r="F36" s="90"/>
      <c r="G36" s="90"/>
      <c r="H36" s="90"/>
      <c r="I36" s="93"/>
      <c r="J36" s="93"/>
      <c r="K36" s="93"/>
      <c r="L36" s="93"/>
      <c r="M36" s="93"/>
      <c r="N36" s="94"/>
    </row>
    <row r="37" spans="1:17" x14ac:dyDescent="0.3">
      <c r="A37" s="85"/>
      <c r="B37" s="90"/>
      <c r="C37" s="90"/>
      <c r="D37" s="90"/>
      <c r="E37" s="90"/>
      <c r="F37" s="90"/>
      <c r="G37" s="90"/>
      <c r="H37" s="90"/>
      <c r="I37" s="93"/>
      <c r="J37" s="93"/>
      <c r="K37" s="93"/>
      <c r="L37" s="93"/>
      <c r="M37" s="93"/>
      <c r="N37" s="94"/>
    </row>
    <row r="38" spans="1:17" x14ac:dyDescent="0.3">
      <c r="A38" s="85"/>
      <c r="B38" s="90"/>
      <c r="C38" s="90"/>
      <c r="D38" s="90"/>
      <c r="E38" s="90"/>
      <c r="F38" s="90"/>
      <c r="G38" s="90"/>
      <c r="H38" s="90"/>
      <c r="I38" s="93"/>
      <c r="J38" s="93"/>
      <c r="K38" s="93"/>
      <c r="L38" s="93"/>
      <c r="M38" s="93"/>
      <c r="N38" s="94"/>
    </row>
    <row r="39" spans="1:17" x14ac:dyDescent="0.3">
      <c r="A39" s="85"/>
      <c r="B39" s="110" t="s">
        <v>33</v>
      </c>
      <c r="C39" s="110" t="s">
        <v>58</v>
      </c>
      <c r="D39" s="109" t="s">
        <v>51</v>
      </c>
      <c r="E39" s="109" t="s">
        <v>16</v>
      </c>
      <c r="F39" s="90"/>
      <c r="G39" s="90"/>
      <c r="H39" s="90"/>
      <c r="I39" s="93"/>
      <c r="J39" s="93"/>
      <c r="K39" s="93"/>
      <c r="L39" s="93"/>
      <c r="M39" s="93"/>
      <c r="N39" s="94"/>
    </row>
    <row r="40" spans="1:17" ht="27.6" x14ac:dyDescent="0.3">
      <c r="A40" s="85"/>
      <c r="B40" s="91" t="s">
        <v>136</v>
      </c>
      <c r="C40" s="92">
        <v>40</v>
      </c>
      <c r="D40" s="165">
        <v>40</v>
      </c>
      <c r="E40" s="201">
        <f>+D40+D41</f>
        <v>100</v>
      </c>
      <c r="F40" s="90"/>
      <c r="G40" s="90"/>
      <c r="H40" s="90"/>
      <c r="I40" s="93"/>
      <c r="J40" s="93"/>
      <c r="K40" s="93"/>
      <c r="L40" s="93"/>
      <c r="M40" s="93"/>
      <c r="N40" s="94"/>
    </row>
    <row r="41" spans="1:17" ht="41.4" x14ac:dyDescent="0.3">
      <c r="A41" s="85"/>
      <c r="B41" s="91" t="s">
        <v>137</v>
      </c>
      <c r="C41" s="92">
        <v>60</v>
      </c>
      <c r="D41" s="165">
        <v>60</v>
      </c>
      <c r="E41" s="202"/>
      <c r="F41" s="90"/>
      <c r="G41" s="90"/>
      <c r="H41" s="90"/>
      <c r="I41" s="93"/>
      <c r="J41" s="93"/>
      <c r="K41" s="93"/>
      <c r="L41" s="93"/>
      <c r="M41" s="93"/>
      <c r="N41" s="94"/>
    </row>
    <row r="42" spans="1:17" x14ac:dyDescent="0.3">
      <c r="A42" s="85"/>
      <c r="C42" s="86"/>
      <c r="D42" s="35"/>
      <c r="E42" s="87"/>
      <c r="F42" s="36"/>
      <c r="G42" s="36"/>
      <c r="H42" s="36"/>
      <c r="I42" s="20"/>
      <c r="J42" s="20"/>
      <c r="K42" s="20"/>
      <c r="L42" s="20"/>
      <c r="M42" s="20"/>
    </row>
    <row r="43" spans="1:17" x14ac:dyDescent="0.3">
      <c r="A43" s="85"/>
      <c r="C43" s="86"/>
      <c r="D43" s="35"/>
      <c r="E43" s="87"/>
      <c r="F43" s="36"/>
      <c r="G43" s="36"/>
      <c r="H43" s="36"/>
      <c r="I43" s="20"/>
      <c r="J43" s="20"/>
      <c r="K43" s="20"/>
      <c r="L43" s="20"/>
      <c r="M43" s="20"/>
    </row>
    <row r="44" spans="1:17" x14ac:dyDescent="0.3">
      <c r="A44" s="85"/>
      <c r="C44" s="86"/>
      <c r="D44" s="35"/>
      <c r="E44" s="87"/>
      <c r="F44" s="36"/>
      <c r="G44" s="36"/>
      <c r="H44" s="36"/>
      <c r="I44" s="20"/>
      <c r="J44" s="20"/>
      <c r="K44" s="20"/>
      <c r="L44" s="20"/>
      <c r="M44" s="20"/>
    </row>
    <row r="45" spans="1:17" ht="15" thickBot="1" x14ac:dyDescent="0.35">
      <c r="M45" s="234" t="s">
        <v>35</v>
      </c>
      <c r="N45" s="234"/>
    </row>
    <row r="46" spans="1:17" x14ac:dyDescent="0.3">
      <c r="B46" s="107" t="s">
        <v>30</v>
      </c>
      <c r="M46" s="59"/>
      <c r="N46" s="59"/>
    </row>
    <row r="47" spans="1:17" ht="15" thickBot="1" x14ac:dyDescent="0.35">
      <c r="M47" s="59"/>
      <c r="N47" s="59"/>
    </row>
    <row r="48" spans="1:17" s="93" customFormat="1" ht="77.25" customHeight="1" x14ac:dyDescent="0.3">
      <c r="B48" s="103" t="s">
        <v>138</v>
      </c>
      <c r="C48" s="103" t="s">
        <v>139</v>
      </c>
      <c r="D48" s="103" t="s">
        <v>140</v>
      </c>
      <c r="E48" s="103" t="s">
        <v>45</v>
      </c>
      <c r="F48" s="103" t="s">
        <v>22</v>
      </c>
      <c r="G48" s="103" t="s">
        <v>97</v>
      </c>
      <c r="H48" s="103" t="s">
        <v>17</v>
      </c>
      <c r="I48" s="103" t="s">
        <v>10</v>
      </c>
      <c r="J48" s="103" t="s">
        <v>31</v>
      </c>
      <c r="K48" s="103" t="s">
        <v>61</v>
      </c>
      <c r="L48" s="103" t="s">
        <v>20</v>
      </c>
      <c r="M48" s="89" t="s">
        <v>26</v>
      </c>
      <c r="N48" s="103" t="s">
        <v>141</v>
      </c>
      <c r="O48" s="103" t="s">
        <v>36</v>
      </c>
      <c r="P48" s="104" t="s">
        <v>11</v>
      </c>
      <c r="Q48" s="104" t="s">
        <v>19</v>
      </c>
    </row>
    <row r="49" spans="1:26" s="98" customFormat="1" ht="253.5" customHeight="1" x14ac:dyDescent="0.3">
      <c r="A49" s="43">
        <v>1</v>
      </c>
      <c r="B49" s="100" t="s">
        <v>162</v>
      </c>
      <c r="C49" s="100" t="s">
        <v>162</v>
      </c>
      <c r="D49" s="99" t="s">
        <v>152</v>
      </c>
      <c r="E49" s="148">
        <v>339</v>
      </c>
      <c r="F49" s="148" t="s">
        <v>129</v>
      </c>
      <c r="G49" s="148"/>
      <c r="H49" s="102">
        <v>41516</v>
      </c>
      <c r="I49" s="102">
        <v>41988</v>
      </c>
      <c r="J49" s="96" t="s">
        <v>130</v>
      </c>
      <c r="K49" s="177">
        <v>0</v>
      </c>
      <c r="L49" s="177">
        <v>13</v>
      </c>
      <c r="M49" s="149">
        <v>300</v>
      </c>
      <c r="N49" s="88"/>
      <c r="O49" s="161">
        <v>1156552300</v>
      </c>
      <c r="P49" s="23" t="s">
        <v>263</v>
      </c>
      <c r="Q49" s="136" t="s">
        <v>297</v>
      </c>
      <c r="R49" s="97"/>
      <c r="S49" s="97"/>
      <c r="T49" s="97"/>
      <c r="U49" s="97"/>
      <c r="V49" s="97"/>
      <c r="W49" s="97"/>
      <c r="X49" s="97"/>
      <c r="Y49" s="97"/>
      <c r="Z49" s="97"/>
    </row>
    <row r="50" spans="1:26" s="98" customFormat="1" ht="51.75" customHeight="1" x14ac:dyDescent="0.3">
      <c r="A50" s="43">
        <f>+A49+1</f>
        <v>2</v>
      </c>
      <c r="B50" s="100" t="s">
        <v>162</v>
      </c>
      <c r="C50" s="100" t="s">
        <v>162</v>
      </c>
      <c r="D50" s="99" t="s">
        <v>152</v>
      </c>
      <c r="E50" s="148">
        <v>87</v>
      </c>
      <c r="F50" s="95" t="s">
        <v>129</v>
      </c>
      <c r="G50" s="95"/>
      <c r="H50" s="102">
        <v>40920</v>
      </c>
      <c r="I50" s="102">
        <v>41273</v>
      </c>
      <c r="J50" s="96" t="s">
        <v>130</v>
      </c>
      <c r="K50" s="177">
        <v>11.5</v>
      </c>
      <c r="L50" s="177">
        <v>0</v>
      </c>
      <c r="M50" s="176">
        <v>1358</v>
      </c>
      <c r="N50" s="173"/>
      <c r="O50" s="161">
        <v>1049705101</v>
      </c>
      <c r="P50" s="23">
        <v>221</v>
      </c>
      <c r="Q50" s="136"/>
      <c r="R50" s="97"/>
      <c r="S50" s="97"/>
      <c r="T50" s="97"/>
      <c r="U50" s="97"/>
      <c r="V50" s="97"/>
      <c r="W50" s="97"/>
      <c r="X50" s="97"/>
      <c r="Y50" s="97"/>
      <c r="Z50" s="97"/>
    </row>
    <row r="51" spans="1:26" s="98" customFormat="1" x14ac:dyDescent="0.3">
      <c r="A51" s="43"/>
      <c r="B51" s="46" t="s">
        <v>16</v>
      </c>
      <c r="C51" s="100"/>
      <c r="D51" s="99"/>
      <c r="E51" s="148"/>
      <c r="F51" s="95"/>
      <c r="G51" s="95"/>
      <c r="H51" s="95"/>
      <c r="I51" s="96"/>
      <c r="J51" s="96"/>
      <c r="K51" s="101"/>
      <c r="L51" s="101"/>
      <c r="M51" s="150"/>
      <c r="N51" s="101"/>
      <c r="O51" s="23"/>
      <c r="P51" s="23"/>
      <c r="Q51" s="137"/>
    </row>
    <row r="52" spans="1:26" s="26" customFormat="1" x14ac:dyDescent="0.3">
      <c r="E52" s="27"/>
    </row>
    <row r="53" spans="1:26" s="26" customFormat="1" x14ac:dyDescent="0.3">
      <c r="B53" s="224" t="s">
        <v>28</v>
      </c>
      <c r="C53" s="224" t="s">
        <v>27</v>
      </c>
      <c r="D53" s="226" t="s">
        <v>34</v>
      </c>
      <c r="E53" s="226"/>
    </row>
    <row r="54" spans="1:26" s="26" customFormat="1" x14ac:dyDescent="0.3">
      <c r="B54" s="225"/>
      <c r="C54" s="225"/>
      <c r="D54" s="167" t="s">
        <v>23</v>
      </c>
      <c r="E54" s="57" t="s">
        <v>24</v>
      </c>
    </row>
    <row r="55" spans="1:26" s="26" customFormat="1" ht="18" x14ac:dyDescent="0.3">
      <c r="B55" s="54" t="s">
        <v>21</v>
      </c>
      <c r="C55" s="55" t="s">
        <v>296</v>
      </c>
      <c r="D55" s="53"/>
      <c r="E55" s="53" t="s">
        <v>151</v>
      </c>
      <c r="F55" s="28"/>
      <c r="G55" s="28"/>
      <c r="H55" s="28"/>
      <c r="I55" s="28"/>
      <c r="J55" s="28"/>
      <c r="K55" s="28"/>
      <c r="L55" s="28"/>
      <c r="M55" s="28"/>
    </row>
    <row r="56" spans="1:26" s="26" customFormat="1" x14ac:dyDescent="0.3">
      <c r="B56" s="54" t="s">
        <v>25</v>
      </c>
      <c r="C56" s="55" t="s">
        <v>252</v>
      </c>
      <c r="D56" s="53" t="s">
        <v>151</v>
      </c>
      <c r="E56" s="53"/>
    </row>
    <row r="57" spans="1:26" s="26" customFormat="1" x14ac:dyDescent="0.3">
      <c r="B57" s="29"/>
      <c r="C57" s="222"/>
      <c r="D57" s="222"/>
      <c r="E57" s="222"/>
      <c r="F57" s="222"/>
      <c r="G57" s="222"/>
      <c r="H57" s="222"/>
      <c r="I57" s="222"/>
      <c r="J57" s="222"/>
      <c r="K57" s="222"/>
      <c r="L57" s="222"/>
      <c r="M57" s="222"/>
      <c r="N57" s="222"/>
    </row>
    <row r="58" spans="1:26" ht="15" thickBot="1" x14ac:dyDescent="0.35"/>
    <row r="59" spans="1:26" ht="26.4" thickBot="1" x14ac:dyDescent="0.35">
      <c r="B59" s="223" t="s">
        <v>98</v>
      </c>
      <c r="C59" s="223"/>
      <c r="D59" s="223"/>
      <c r="E59" s="223"/>
      <c r="F59" s="223"/>
      <c r="G59" s="223"/>
      <c r="H59" s="223"/>
      <c r="I59" s="223"/>
      <c r="J59" s="223"/>
      <c r="K59" s="223"/>
      <c r="L59" s="223"/>
      <c r="M59" s="223"/>
      <c r="N59" s="223"/>
    </row>
    <row r="62" spans="1:26" ht="86.4" x14ac:dyDescent="0.3">
      <c r="B62" s="105" t="s">
        <v>142</v>
      </c>
      <c r="C62" s="62" t="s">
        <v>2</v>
      </c>
      <c r="D62" s="62" t="s">
        <v>100</v>
      </c>
      <c r="E62" s="62" t="s">
        <v>99</v>
      </c>
      <c r="F62" s="62" t="s">
        <v>101</v>
      </c>
      <c r="G62" s="62" t="s">
        <v>102</v>
      </c>
      <c r="H62" s="62" t="s">
        <v>103</v>
      </c>
      <c r="I62" s="62" t="s">
        <v>104</v>
      </c>
      <c r="J62" s="62" t="s">
        <v>105</v>
      </c>
      <c r="K62" s="62" t="s">
        <v>106</v>
      </c>
      <c r="L62" s="62" t="s">
        <v>107</v>
      </c>
      <c r="M62" s="83" t="s">
        <v>108</v>
      </c>
      <c r="N62" s="83" t="s">
        <v>109</v>
      </c>
      <c r="O62" s="210" t="s">
        <v>3</v>
      </c>
      <c r="P62" s="211"/>
      <c r="Q62" s="62" t="s">
        <v>18</v>
      </c>
    </row>
    <row r="63" spans="1:26" ht="91.5" customHeight="1" x14ac:dyDescent="0.3">
      <c r="B63" s="3" t="s">
        <v>153</v>
      </c>
      <c r="C63" s="165" t="s">
        <v>154</v>
      </c>
      <c r="D63" s="151" t="s">
        <v>165</v>
      </c>
      <c r="E63" s="53">
        <v>300</v>
      </c>
      <c r="F63" s="53"/>
      <c r="G63" s="53"/>
      <c r="H63" s="53"/>
      <c r="I63" s="53" t="s">
        <v>129</v>
      </c>
      <c r="J63" s="53" t="s">
        <v>129</v>
      </c>
      <c r="K63" s="165" t="s">
        <v>129</v>
      </c>
      <c r="L63" s="165" t="s">
        <v>129</v>
      </c>
      <c r="M63" s="165" t="s">
        <v>129</v>
      </c>
      <c r="N63" s="165" t="s">
        <v>129</v>
      </c>
      <c r="O63" s="204" t="s">
        <v>294</v>
      </c>
      <c r="P63" s="205"/>
      <c r="Q63" s="165" t="s">
        <v>129</v>
      </c>
    </row>
    <row r="64" spans="1:26" x14ac:dyDescent="0.3">
      <c r="B64" s="6" t="s">
        <v>1</v>
      </c>
    </row>
    <row r="65" spans="2:17" x14ac:dyDescent="0.3">
      <c r="B65" s="6" t="s">
        <v>37</v>
      </c>
    </row>
    <row r="66" spans="2:17" x14ac:dyDescent="0.3">
      <c r="B66" s="6" t="s">
        <v>62</v>
      </c>
    </row>
    <row r="68" spans="2:17" ht="15" thickBot="1" x14ac:dyDescent="0.35"/>
    <row r="69" spans="2:17" ht="26.4" thickBot="1" x14ac:dyDescent="0.35">
      <c r="B69" s="212" t="s">
        <v>38</v>
      </c>
      <c r="C69" s="213"/>
      <c r="D69" s="213"/>
      <c r="E69" s="213"/>
      <c r="F69" s="213"/>
      <c r="G69" s="213"/>
      <c r="H69" s="213"/>
      <c r="I69" s="213"/>
      <c r="J69" s="213"/>
      <c r="K69" s="213"/>
      <c r="L69" s="213"/>
      <c r="M69" s="213"/>
      <c r="N69" s="214"/>
    </row>
    <row r="74" spans="2:17" ht="43.2" x14ac:dyDescent="0.3">
      <c r="B74" s="105" t="s">
        <v>0</v>
      </c>
      <c r="C74" s="105" t="s">
        <v>39</v>
      </c>
      <c r="D74" s="105" t="s">
        <v>40</v>
      </c>
      <c r="E74" s="105" t="s">
        <v>110</v>
      </c>
      <c r="F74" s="105" t="s">
        <v>112</v>
      </c>
      <c r="G74" s="105" t="s">
        <v>113</v>
      </c>
      <c r="H74" s="105" t="s">
        <v>114</v>
      </c>
      <c r="I74" s="105" t="s">
        <v>111</v>
      </c>
      <c r="J74" s="210" t="s">
        <v>115</v>
      </c>
      <c r="K74" s="221"/>
      <c r="L74" s="211"/>
      <c r="M74" s="105" t="s">
        <v>116</v>
      </c>
      <c r="N74" s="105" t="s">
        <v>41</v>
      </c>
      <c r="O74" s="105" t="s">
        <v>42</v>
      </c>
      <c r="P74" s="210" t="s">
        <v>3</v>
      </c>
      <c r="Q74" s="211"/>
    </row>
    <row r="75" spans="2:17" ht="108" customHeight="1" x14ac:dyDescent="0.3">
      <c r="B75" s="162" t="s">
        <v>43</v>
      </c>
      <c r="C75" s="168">
        <v>1</v>
      </c>
      <c r="D75" s="168" t="s">
        <v>265</v>
      </c>
      <c r="E75" s="175">
        <v>36296139</v>
      </c>
      <c r="F75" s="168" t="s">
        <v>155</v>
      </c>
      <c r="G75" s="168" t="s">
        <v>157</v>
      </c>
      <c r="H75" s="152">
        <v>38835</v>
      </c>
      <c r="I75" s="151"/>
      <c r="J75" s="168" t="s">
        <v>267</v>
      </c>
      <c r="K75" s="151" t="s">
        <v>266</v>
      </c>
      <c r="L75" s="151" t="s">
        <v>268</v>
      </c>
      <c r="M75" s="168" t="s">
        <v>129</v>
      </c>
      <c r="N75" s="168" t="s">
        <v>129</v>
      </c>
      <c r="O75" s="168" t="s">
        <v>129</v>
      </c>
      <c r="P75" s="203"/>
      <c r="Q75" s="203"/>
    </row>
    <row r="76" spans="2:17" ht="57.6" x14ac:dyDescent="0.3">
      <c r="B76" s="162" t="s">
        <v>44</v>
      </c>
      <c r="C76" s="168">
        <v>1</v>
      </c>
      <c r="D76" s="168" t="s">
        <v>269</v>
      </c>
      <c r="E76" s="175">
        <v>36286020</v>
      </c>
      <c r="F76" s="168" t="s">
        <v>167</v>
      </c>
      <c r="G76" s="168" t="s">
        <v>158</v>
      </c>
      <c r="H76" s="152">
        <v>38696</v>
      </c>
      <c r="I76" s="151"/>
      <c r="J76" s="168" t="s">
        <v>272</v>
      </c>
      <c r="K76" s="151" t="s">
        <v>271</v>
      </c>
      <c r="L76" s="151" t="s">
        <v>273</v>
      </c>
      <c r="M76" s="168" t="s">
        <v>129</v>
      </c>
      <c r="N76" s="168" t="s">
        <v>129</v>
      </c>
      <c r="O76" s="168" t="s">
        <v>129</v>
      </c>
      <c r="P76" s="204"/>
      <c r="Q76" s="205"/>
    </row>
    <row r="77" spans="2:17" ht="43.2" x14ac:dyDescent="0.3">
      <c r="B77" s="162" t="s">
        <v>44</v>
      </c>
      <c r="C77" s="168">
        <v>1</v>
      </c>
      <c r="D77" s="168" t="s">
        <v>270</v>
      </c>
      <c r="E77" s="175">
        <v>36279549</v>
      </c>
      <c r="F77" s="168" t="s">
        <v>155</v>
      </c>
      <c r="G77" s="168" t="s">
        <v>158</v>
      </c>
      <c r="H77" s="152">
        <v>36707</v>
      </c>
      <c r="I77" s="151">
        <v>131123</v>
      </c>
      <c r="J77" s="168" t="s">
        <v>274</v>
      </c>
      <c r="K77" s="151" t="s">
        <v>275</v>
      </c>
      <c r="L77" s="151" t="s">
        <v>155</v>
      </c>
      <c r="M77" s="168" t="s">
        <v>129</v>
      </c>
      <c r="N77" s="168" t="s">
        <v>129</v>
      </c>
      <c r="O77" s="168" t="s">
        <v>129</v>
      </c>
      <c r="P77" s="204"/>
      <c r="Q77" s="205"/>
    </row>
    <row r="79" spans="2:17" ht="15" thickBot="1" x14ac:dyDescent="0.35"/>
    <row r="80" spans="2:17" ht="26.4" thickBot="1" x14ac:dyDescent="0.35">
      <c r="B80" s="212" t="s">
        <v>46</v>
      </c>
      <c r="C80" s="213"/>
      <c r="D80" s="213"/>
      <c r="E80" s="213"/>
      <c r="F80" s="213"/>
      <c r="G80" s="213"/>
      <c r="H80" s="213"/>
      <c r="I80" s="213"/>
      <c r="J80" s="213"/>
      <c r="K80" s="213"/>
      <c r="L80" s="213"/>
      <c r="M80" s="213"/>
      <c r="N80" s="214"/>
    </row>
    <row r="83" spans="1:26" ht="28.8" x14ac:dyDescent="0.3">
      <c r="B83" s="62" t="s">
        <v>33</v>
      </c>
      <c r="C83" s="62" t="s">
        <v>47</v>
      </c>
      <c r="D83" s="210" t="s">
        <v>3</v>
      </c>
      <c r="E83" s="211"/>
    </row>
    <row r="84" spans="1:26" x14ac:dyDescent="0.3">
      <c r="B84" s="63" t="s">
        <v>117</v>
      </c>
      <c r="C84" s="165" t="s">
        <v>129</v>
      </c>
      <c r="D84" s="215"/>
      <c r="E84" s="215"/>
    </row>
    <row r="87" spans="1:26" ht="25.8" x14ac:dyDescent="0.3">
      <c r="B87" s="216" t="s">
        <v>64</v>
      </c>
      <c r="C87" s="217"/>
      <c r="D87" s="217"/>
      <c r="E87" s="217"/>
      <c r="F87" s="217"/>
      <c r="G87" s="217"/>
      <c r="H87" s="217"/>
      <c r="I87" s="217"/>
      <c r="J87" s="217"/>
      <c r="K87" s="217"/>
      <c r="L87" s="217"/>
      <c r="M87" s="217"/>
      <c r="N87" s="217"/>
      <c r="O87" s="217"/>
      <c r="P87" s="217"/>
    </row>
    <row r="89" spans="1:26" ht="15" thickBot="1" x14ac:dyDescent="0.35"/>
    <row r="90" spans="1:26" ht="26.4" thickBot="1" x14ac:dyDescent="0.35">
      <c r="B90" s="212" t="s">
        <v>54</v>
      </c>
      <c r="C90" s="213"/>
      <c r="D90" s="213"/>
      <c r="E90" s="213"/>
      <c r="F90" s="213"/>
      <c r="G90" s="213"/>
      <c r="H90" s="213"/>
      <c r="I90" s="213"/>
      <c r="J90" s="213"/>
      <c r="K90" s="213"/>
      <c r="L90" s="213"/>
      <c r="M90" s="213"/>
      <c r="N90" s="214"/>
    </row>
    <row r="92" spans="1:26" ht="15" thickBot="1" x14ac:dyDescent="0.35">
      <c r="M92" s="59"/>
      <c r="N92" s="59"/>
    </row>
    <row r="93" spans="1:26" s="93" customFormat="1" ht="73.5" customHeight="1" x14ac:dyDescent="0.3">
      <c r="B93" s="103" t="s">
        <v>138</v>
      </c>
      <c r="C93" s="103" t="s">
        <v>139</v>
      </c>
      <c r="D93" s="103" t="s">
        <v>140</v>
      </c>
      <c r="E93" s="103" t="s">
        <v>45</v>
      </c>
      <c r="F93" s="103" t="s">
        <v>22</v>
      </c>
      <c r="G93" s="103" t="s">
        <v>97</v>
      </c>
      <c r="H93" s="103" t="s">
        <v>17</v>
      </c>
      <c r="I93" s="103" t="s">
        <v>10</v>
      </c>
      <c r="J93" s="103" t="s">
        <v>31</v>
      </c>
      <c r="K93" s="103" t="s">
        <v>61</v>
      </c>
      <c r="L93" s="103" t="s">
        <v>20</v>
      </c>
      <c r="M93" s="89" t="s">
        <v>26</v>
      </c>
      <c r="N93" s="103" t="s">
        <v>141</v>
      </c>
      <c r="O93" s="103" t="s">
        <v>36</v>
      </c>
      <c r="P93" s="104" t="s">
        <v>11</v>
      </c>
      <c r="Q93" s="104" t="s">
        <v>19</v>
      </c>
    </row>
    <row r="94" spans="1:26" s="98" customFormat="1" ht="112.5" customHeight="1" x14ac:dyDescent="0.3">
      <c r="A94" s="43">
        <v>1</v>
      </c>
      <c r="B94" s="100" t="s">
        <v>162</v>
      </c>
      <c r="C94" s="100" t="s">
        <v>162</v>
      </c>
      <c r="D94" s="99" t="s">
        <v>152</v>
      </c>
      <c r="E94" s="147">
        <v>471</v>
      </c>
      <c r="F94" s="148" t="s">
        <v>129</v>
      </c>
      <c r="G94" s="147"/>
      <c r="H94" s="102">
        <v>41255</v>
      </c>
      <c r="I94" s="102">
        <v>41988</v>
      </c>
      <c r="J94" s="96" t="s">
        <v>130</v>
      </c>
      <c r="K94" s="172"/>
      <c r="L94" s="177">
        <v>21.5</v>
      </c>
      <c r="M94" s="149">
        <v>300</v>
      </c>
      <c r="N94" s="135"/>
      <c r="O94" s="160">
        <v>1093000790</v>
      </c>
      <c r="P94" s="23" t="s">
        <v>276</v>
      </c>
      <c r="Q94" s="136" t="s">
        <v>281</v>
      </c>
      <c r="R94" s="97"/>
      <c r="S94" s="97"/>
      <c r="T94" s="97"/>
      <c r="U94" s="97"/>
      <c r="V94" s="97"/>
      <c r="W94" s="97"/>
      <c r="X94" s="97"/>
      <c r="Y94" s="97"/>
      <c r="Z94" s="97"/>
    </row>
    <row r="95" spans="1:26" s="98" customFormat="1" ht="49.5" customHeight="1" x14ac:dyDescent="0.3">
      <c r="A95" s="43">
        <f>+A94+1</f>
        <v>2</v>
      </c>
      <c r="B95" s="100" t="s">
        <v>162</v>
      </c>
      <c r="C95" s="100" t="s">
        <v>162</v>
      </c>
      <c r="D95" s="99" t="s">
        <v>152</v>
      </c>
      <c r="E95" s="172">
        <v>356</v>
      </c>
      <c r="F95" s="148" t="s">
        <v>129</v>
      </c>
      <c r="G95" s="148"/>
      <c r="H95" s="102">
        <v>41120</v>
      </c>
      <c r="I95" s="102">
        <v>41273</v>
      </c>
      <c r="J95" s="96" t="s">
        <v>130</v>
      </c>
      <c r="K95" s="172">
        <v>5</v>
      </c>
      <c r="L95" s="177"/>
      <c r="M95" s="149">
        <v>100</v>
      </c>
      <c r="N95" s="88"/>
      <c r="O95" s="161">
        <v>177016320</v>
      </c>
      <c r="P95" s="23">
        <v>324</v>
      </c>
      <c r="Q95" s="136"/>
      <c r="R95" s="97"/>
      <c r="S95" s="97"/>
      <c r="T95" s="97"/>
      <c r="U95" s="97"/>
      <c r="V95" s="97"/>
      <c r="W95" s="97"/>
      <c r="X95" s="97"/>
      <c r="Y95" s="97"/>
      <c r="Z95" s="97"/>
    </row>
    <row r="96" spans="1:26" s="98" customFormat="1" ht="50.25" customHeight="1" x14ac:dyDescent="0.3">
      <c r="A96" s="43">
        <f t="shared" ref="A96:A99" si="0">+A95+1</f>
        <v>3</v>
      </c>
      <c r="B96" s="100" t="s">
        <v>162</v>
      </c>
      <c r="C96" s="100" t="s">
        <v>162</v>
      </c>
      <c r="D96" s="99" t="s">
        <v>152</v>
      </c>
      <c r="E96" s="148">
        <v>105</v>
      </c>
      <c r="F96" s="95" t="s">
        <v>129</v>
      </c>
      <c r="G96" s="95"/>
      <c r="H96" s="102" t="s">
        <v>163</v>
      </c>
      <c r="I96" s="102">
        <v>41639</v>
      </c>
      <c r="J96" s="96" t="s">
        <v>130</v>
      </c>
      <c r="K96" s="148">
        <v>11</v>
      </c>
      <c r="L96" s="177"/>
      <c r="M96" s="149">
        <v>350</v>
      </c>
      <c r="N96" s="88"/>
      <c r="O96" s="161">
        <v>339656105</v>
      </c>
      <c r="P96" s="23">
        <v>325</v>
      </c>
      <c r="Q96" s="136"/>
      <c r="R96" s="97"/>
      <c r="S96" s="97"/>
      <c r="T96" s="97"/>
      <c r="U96" s="97"/>
      <c r="V96" s="97"/>
      <c r="W96" s="97"/>
      <c r="X96" s="97"/>
      <c r="Y96" s="97"/>
      <c r="Z96" s="97"/>
    </row>
    <row r="97" spans="1:26" s="98" customFormat="1" ht="74.25" customHeight="1" x14ac:dyDescent="0.3">
      <c r="A97" s="43">
        <f t="shared" si="0"/>
        <v>4</v>
      </c>
      <c r="B97" s="100" t="s">
        <v>162</v>
      </c>
      <c r="C97" s="100" t="s">
        <v>162</v>
      </c>
      <c r="D97" s="99" t="s">
        <v>152</v>
      </c>
      <c r="E97" s="147">
        <v>79</v>
      </c>
      <c r="F97" s="95" t="s">
        <v>129</v>
      </c>
      <c r="G97" s="135"/>
      <c r="H97" s="102">
        <v>40932</v>
      </c>
      <c r="I97" s="102">
        <v>41273</v>
      </c>
      <c r="J97" s="96" t="s">
        <v>130</v>
      </c>
      <c r="K97" s="148">
        <v>2</v>
      </c>
      <c r="L97" s="177">
        <v>9</v>
      </c>
      <c r="M97" s="149">
        <v>1064</v>
      </c>
      <c r="N97" s="88"/>
      <c r="O97" s="174">
        <v>865537314</v>
      </c>
      <c r="P97" s="23">
        <v>326</v>
      </c>
      <c r="Q97" s="136" t="s">
        <v>302</v>
      </c>
      <c r="R97" s="97"/>
      <c r="S97" s="97"/>
      <c r="T97" s="97"/>
      <c r="U97" s="97"/>
      <c r="V97" s="97"/>
      <c r="W97" s="97"/>
      <c r="X97" s="97"/>
      <c r="Y97" s="97"/>
      <c r="Z97" s="97"/>
    </row>
    <row r="98" spans="1:26" s="98" customFormat="1" ht="64.5" customHeight="1" x14ac:dyDescent="0.3">
      <c r="A98" s="43">
        <f t="shared" si="0"/>
        <v>5</v>
      </c>
      <c r="B98" s="100" t="s">
        <v>162</v>
      </c>
      <c r="C98" s="100" t="s">
        <v>162</v>
      </c>
      <c r="D98" s="99" t="s">
        <v>152</v>
      </c>
      <c r="E98" s="148">
        <v>399</v>
      </c>
      <c r="F98" s="148" t="s">
        <v>129</v>
      </c>
      <c r="G98" s="148"/>
      <c r="H98" s="102">
        <v>41199</v>
      </c>
      <c r="I98" s="102">
        <v>41274</v>
      </c>
      <c r="J98" s="96" t="s">
        <v>130</v>
      </c>
      <c r="K98" s="177"/>
      <c r="L98" s="177">
        <v>23.5</v>
      </c>
      <c r="M98" s="149">
        <v>300</v>
      </c>
      <c r="N98" s="88"/>
      <c r="O98" s="161">
        <v>1156552300</v>
      </c>
      <c r="P98" s="23">
        <v>327</v>
      </c>
      <c r="Q98" s="136" t="s">
        <v>303</v>
      </c>
      <c r="R98" s="97"/>
      <c r="S98" s="97"/>
      <c r="T98" s="97"/>
      <c r="U98" s="97"/>
      <c r="V98" s="97"/>
      <c r="W98" s="97"/>
      <c r="X98" s="97"/>
      <c r="Y98" s="97"/>
      <c r="Z98" s="97"/>
    </row>
    <row r="99" spans="1:26" s="98" customFormat="1" ht="72.75" customHeight="1" x14ac:dyDescent="0.3">
      <c r="A99" s="43">
        <f t="shared" si="0"/>
        <v>6</v>
      </c>
      <c r="B99" s="100" t="s">
        <v>162</v>
      </c>
      <c r="C99" s="100" t="s">
        <v>162</v>
      </c>
      <c r="D99" s="99" t="s">
        <v>152</v>
      </c>
      <c r="E99" s="147">
        <v>152</v>
      </c>
      <c r="F99" s="95" t="s">
        <v>129</v>
      </c>
      <c r="G99" s="135"/>
      <c r="H99" s="102">
        <v>41662</v>
      </c>
      <c r="I99" s="102">
        <v>41973</v>
      </c>
      <c r="J99" s="96" t="s">
        <v>130</v>
      </c>
      <c r="K99" s="172"/>
      <c r="L99" s="177">
        <v>8</v>
      </c>
      <c r="M99" s="149">
        <v>350</v>
      </c>
      <c r="N99" s="88"/>
      <c r="O99" s="161">
        <v>369782975</v>
      </c>
      <c r="P99" s="23">
        <v>328</v>
      </c>
      <c r="Q99" s="136" t="s">
        <v>304</v>
      </c>
      <c r="R99" s="97"/>
      <c r="S99" s="97"/>
      <c r="T99" s="97"/>
      <c r="U99" s="97"/>
      <c r="V99" s="97"/>
      <c r="W99" s="97"/>
      <c r="X99" s="97"/>
      <c r="Y99" s="97"/>
      <c r="Z99" s="97"/>
    </row>
    <row r="100" spans="1:26" s="98" customFormat="1" x14ac:dyDescent="0.3">
      <c r="A100" s="43"/>
      <c r="B100" s="46" t="s">
        <v>16</v>
      </c>
      <c r="C100" s="100"/>
      <c r="D100" s="99"/>
      <c r="E100" s="148"/>
      <c r="F100" s="95"/>
      <c r="G100" s="95"/>
      <c r="H100" s="95"/>
      <c r="I100" s="96"/>
      <c r="J100" s="96"/>
      <c r="K100" s="101"/>
      <c r="L100" s="101"/>
      <c r="M100" s="134"/>
      <c r="N100" s="101"/>
      <c r="O100" s="23"/>
      <c r="P100" s="23"/>
      <c r="Q100" s="137"/>
    </row>
    <row r="101" spans="1:26" x14ac:dyDescent="0.3">
      <c r="B101" s="26"/>
      <c r="C101" s="26"/>
      <c r="D101" s="26"/>
      <c r="E101" s="159"/>
      <c r="F101" s="26"/>
      <c r="G101" s="26"/>
      <c r="H101" s="26"/>
      <c r="I101" s="26"/>
      <c r="J101" s="26"/>
      <c r="K101" s="26"/>
      <c r="L101" s="26"/>
      <c r="M101" s="26"/>
      <c r="N101" s="26"/>
      <c r="O101" s="26"/>
      <c r="P101" s="26"/>
      <c r="Q101" s="26"/>
    </row>
    <row r="102" spans="1:26" ht="18" x14ac:dyDescent="0.3">
      <c r="B102" s="54" t="s">
        <v>32</v>
      </c>
      <c r="C102" s="67" t="s">
        <v>280</v>
      </c>
      <c r="H102" s="28"/>
      <c r="I102" s="28"/>
      <c r="J102" s="28"/>
      <c r="K102" s="28"/>
      <c r="L102" s="28"/>
      <c r="M102" s="28"/>
      <c r="N102" s="26"/>
      <c r="O102" s="26"/>
      <c r="P102" s="26"/>
    </row>
    <row r="104" spans="1:26" ht="15" thickBot="1" x14ac:dyDescent="0.35"/>
    <row r="105" spans="1:26" ht="29.4" thickBot="1" x14ac:dyDescent="0.35">
      <c r="B105" s="70" t="s">
        <v>49</v>
      </c>
      <c r="C105" s="71" t="s">
        <v>50</v>
      </c>
      <c r="D105" s="70" t="s">
        <v>51</v>
      </c>
      <c r="E105" s="71" t="s">
        <v>55</v>
      </c>
    </row>
    <row r="106" spans="1:26" x14ac:dyDescent="0.3">
      <c r="B106" s="61" t="s">
        <v>118</v>
      </c>
      <c r="C106" s="64">
        <v>20</v>
      </c>
      <c r="D106" s="64">
        <v>0</v>
      </c>
      <c r="E106" s="218">
        <f>+D106+D107+D108</f>
        <v>40</v>
      </c>
    </row>
    <row r="107" spans="1:26" x14ac:dyDescent="0.3">
      <c r="B107" s="61" t="s">
        <v>119</v>
      </c>
      <c r="C107" s="53">
        <v>30</v>
      </c>
      <c r="D107" s="165">
        <v>0</v>
      </c>
      <c r="E107" s="219"/>
    </row>
    <row r="108" spans="1:26" ht="15" thickBot="1" x14ac:dyDescent="0.35">
      <c r="B108" s="61" t="s">
        <v>120</v>
      </c>
      <c r="C108" s="66">
        <v>40</v>
      </c>
      <c r="D108" s="66">
        <v>40</v>
      </c>
      <c r="E108" s="220"/>
    </row>
    <row r="110" spans="1:26" ht="15" thickBot="1" x14ac:dyDescent="0.35"/>
    <row r="111" spans="1:26" ht="26.4" thickBot="1" x14ac:dyDescent="0.35">
      <c r="B111" s="212" t="s">
        <v>52</v>
      </c>
      <c r="C111" s="213"/>
      <c r="D111" s="213"/>
      <c r="E111" s="213"/>
      <c r="F111" s="213"/>
      <c r="G111" s="213"/>
      <c r="H111" s="213"/>
      <c r="I111" s="213"/>
      <c r="J111" s="213"/>
      <c r="K111" s="213"/>
      <c r="L111" s="213"/>
      <c r="M111" s="213"/>
      <c r="N111" s="214"/>
    </row>
    <row r="113" spans="2:17" ht="43.2" x14ac:dyDescent="0.3">
      <c r="B113" s="105" t="s">
        <v>0</v>
      </c>
      <c r="C113" s="105" t="s">
        <v>39</v>
      </c>
      <c r="D113" s="105" t="s">
        <v>40</v>
      </c>
      <c r="E113" s="105" t="s">
        <v>110</v>
      </c>
      <c r="F113" s="105" t="s">
        <v>112</v>
      </c>
      <c r="G113" s="105" t="s">
        <v>113</v>
      </c>
      <c r="H113" s="105" t="s">
        <v>114</v>
      </c>
      <c r="I113" s="105" t="s">
        <v>111</v>
      </c>
      <c r="J113" s="210" t="s">
        <v>115</v>
      </c>
      <c r="K113" s="221"/>
      <c r="L113" s="211"/>
      <c r="M113" s="105" t="s">
        <v>116</v>
      </c>
      <c r="N113" s="105" t="s">
        <v>41</v>
      </c>
      <c r="O113" s="105" t="s">
        <v>42</v>
      </c>
      <c r="P113" s="210" t="s">
        <v>3</v>
      </c>
      <c r="Q113" s="211"/>
    </row>
    <row r="114" spans="2:17" s="158" customFormat="1" ht="93" customHeight="1" x14ac:dyDescent="0.3">
      <c r="B114" s="168" t="s">
        <v>123</v>
      </c>
      <c r="C114" s="168">
        <v>1</v>
      </c>
      <c r="D114" s="168" t="s">
        <v>194</v>
      </c>
      <c r="E114" s="168">
        <v>7709026</v>
      </c>
      <c r="F114" s="168" t="s">
        <v>156</v>
      </c>
      <c r="G114" s="168" t="s">
        <v>157</v>
      </c>
      <c r="H114" s="152">
        <v>39246</v>
      </c>
      <c r="I114" s="151">
        <v>101953</v>
      </c>
      <c r="J114" s="168" t="s">
        <v>195</v>
      </c>
      <c r="K114" s="151" t="s">
        <v>197</v>
      </c>
      <c r="L114" s="151" t="s">
        <v>196</v>
      </c>
      <c r="M114" s="168" t="s">
        <v>129</v>
      </c>
      <c r="N114" s="168" t="s">
        <v>129</v>
      </c>
      <c r="O114" s="168" t="s">
        <v>129</v>
      </c>
      <c r="P114" s="203"/>
      <c r="Q114" s="203"/>
    </row>
    <row r="115" spans="2:17" s="158" customFormat="1" ht="129.75" customHeight="1" x14ac:dyDescent="0.3">
      <c r="B115" s="168" t="s">
        <v>124</v>
      </c>
      <c r="C115" s="168">
        <v>1</v>
      </c>
      <c r="D115" s="168" t="s">
        <v>198</v>
      </c>
      <c r="E115" s="168">
        <v>108388666</v>
      </c>
      <c r="F115" s="168" t="s">
        <v>199</v>
      </c>
      <c r="G115" s="168" t="s">
        <v>157</v>
      </c>
      <c r="H115" s="152">
        <v>41138</v>
      </c>
      <c r="I115" s="151"/>
      <c r="J115" s="151" t="s">
        <v>201</v>
      </c>
      <c r="K115" s="168" t="s">
        <v>200</v>
      </c>
      <c r="L115" s="151" t="s">
        <v>202</v>
      </c>
      <c r="M115" s="168" t="s">
        <v>129</v>
      </c>
      <c r="N115" s="168" t="s">
        <v>129</v>
      </c>
      <c r="O115" s="168" t="s">
        <v>129</v>
      </c>
      <c r="P115" s="204"/>
      <c r="Q115" s="205"/>
    </row>
    <row r="116" spans="2:17" s="158" customFormat="1" ht="93" customHeight="1" x14ac:dyDescent="0.3">
      <c r="B116" s="168" t="s">
        <v>125</v>
      </c>
      <c r="C116" s="168">
        <v>1</v>
      </c>
      <c r="D116" s="168" t="s">
        <v>203</v>
      </c>
      <c r="E116" s="168">
        <v>36116485</v>
      </c>
      <c r="F116" s="168" t="s">
        <v>204</v>
      </c>
      <c r="G116" s="168" t="s">
        <v>205</v>
      </c>
      <c r="H116" s="152">
        <v>39127</v>
      </c>
      <c r="I116" s="151"/>
      <c r="J116" s="168" t="s">
        <v>187</v>
      </c>
      <c r="K116" s="151" t="s">
        <v>206</v>
      </c>
      <c r="L116" s="151" t="s">
        <v>207</v>
      </c>
      <c r="M116" s="168" t="s">
        <v>129</v>
      </c>
      <c r="N116" s="168" t="s">
        <v>129</v>
      </c>
      <c r="O116" s="168" t="s">
        <v>129</v>
      </c>
      <c r="P116" s="203"/>
      <c r="Q116" s="203"/>
    </row>
    <row r="117" spans="2:17" ht="22.5" customHeight="1" x14ac:dyDescent="0.3"/>
    <row r="119" spans="2:17" ht="15" thickBot="1" x14ac:dyDescent="0.35"/>
    <row r="120" spans="2:17" ht="28.8" x14ac:dyDescent="0.3">
      <c r="B120" s="109" t="s">
        <v>33</v>
      </c>
      <c r="C120" s="109" t="s">
        <v>49</v>
      </c>
      <c r="D120" s="105" t="s">
        <v>50</v>
      </c>
      <c r="E120" s="109" t="s">
        <v>51</v>
      </c>
      <c r="F120" s="71" t="s">
        <v>56</v>
      </c>
      <c r="G120" s="81"/>
    </row>
    <row r="121" spans="2:17" ht="91.2" x14ac:dyDescent="0.3">
      <c r="B121" s="206" t="s">
        <v>53</v>
      </c>
      <c r="C121" s="164" t="s">
        <v>159</v>
      </c>
      <c r="D121" s="165">
        <v>25</v>
      </c>
      <c r="E121" s="165">
        <v>25</v>
      </c>
      <c r="F121" s="207">
        <f>+E121+E122+E123</f>
        <v>60</v>
      </c>
      <c r="G121" s="82"/>
    </row>
    <row r="122" spans="2:17" ht="68.400000000000006" x14ac:dyDescent="0.3">
      <c r="B122" s="206"/>
      <c r="C122" s="164" t="s">
        <v>121</v>
      </c>
      <c r="D122" s="168">
        <v>25</v>
      </c>
      <c r="E122" s="165">
        <v>25</v>
      </c>
      <c r="F122" s="208"/>
      <c r="G122" s="82"/>
    </row>
    <row r="123" spans="2:17" ht="57" x14ac:dyDescent="0.3">
      <c r="B123" s="206"/>
      <c r="C123" s="164" t="s">
        <v>122</v>
      </c>
      <c r="D123" s="165">
        <v>10</v>
      </c>
      <c r="E123" s="165">
        <v>10</v>
      </c>
      <c r="F123" s="209"/>
      <c r="G123" s="82"/>
    </row>
    <row r="124" spans="2:17" x14ac:dyDescent="0.3">
      <c r="C124" s="90"/>
    </row>
    <row r="127" spans="2:17" x14ac:dyDescent="0.3">
      <c r="B127" s="107" t="s">
        <v>57</v>
      </c>
    </row>
    <row r="130" spans="2:5" x14ac:dyDescent="0.3">
      <c r="B130" s="110" t="s">
        <v>33</v>
      </c>
      <c r="C130" s="110" t="s">
        <v>58</v>
      </c>
      <c r="D130" s="109" t="s">
        <v>51</v>
      </c>
      <c r="E130" s="109" t="s">
        <v>16</v>
      </c>
    </row>
    <row r="131" spans="2:5" ht="27.6" x14ac:dyDescent="0.3">
      <c r="B131" s="91" t="s">
        <v>59</v>
      </c>
      <c r="C131" s="92">
        <v>40</v>
      </c>
      <c r="D131" s="165">
        <f>+E106</f>
        <v>40</v>
      </c>
      <c r="E131" s="201">
        <f>+D131+D132</f>
        <v>100</v>
      </c>
    </row>
    <row r="132" spans="2:5" ht="41.4" x14ac:dyDescent="0.3">
      <c r="B132" s="91" t="s">
        <v>60</v>
      </c>
      <c r="C132" s="92">
        <v>60</v>
      </c>
      <c r="D132" s="165">
        <f>+F121</f>
        <v>60</v>
      </c>
      <c r="E132" s="202"/>
    </row>
  </sheetData>
  <mergeCells count="39">
    <mergeCell ref="E131:E132"/>
    <mergeCell ref="B87:P87"/>
    <mergeCell ref="B90:N90"/>
    <mergeCell ref="E106:E108"/>
    <mergeCell ref="D83:E83"/>
    <mergeCell ref="P115:Q115"/>
    <mergeCell ref="P113:Q113"/>
    <mergeCell ref="P114:Q114"/>
    <mergeCell ref="B111:N111"/>
    <mergeCell ref="J113:L113"/>
    <mergeCell ref="P116:Q116"/>
    <mergeCell ref="B121:B123"/>
    <mergeCell ref="F121:F123"/>
    <mergeCell ref="P75:Q75"/>
    <mergeCell ref="P76:Q76"/>
    <mergeCell ref="P77:Q77"/>
    <mergeCell ref="B80:N80"/>
    <mergeCell ref="D84:E84"/>
    <mergeCell ref="J74:L74"/>
    <mergeCell ref="P74:Q74"/>
    <mergeCell ref="C57:N57"/>
    <mergeCell ref="B59:N59"/>
    <mergeCell ref="O62:P62"/>
    <mergeCell ref="O63:P63"/>
    <mergeCell ref="B69:N69"/>
    <mergeCell ref="B53:B54"/>
    <mergeCell ref="C53:C54"/>
    <mergeCell ref="D53:E53"/>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48 A65544 IS65544 SO65544 ACK65544 AMG65544 AWC65544 BFY65544 BPU65544 BZQ65544 CJM65544 CTI65544 DDE65544 DNA65544 DWW65544 EGS65544 EQO65544 FAK65544 FKG65544 FUC65544 GDY65544 GNU65544 GXQ65544 HHM65544 HRI65544 IBE65544 ILA65544 IUW65544 JES65544 JOO65544 JYK65544 KIG65544 KSC65544 LBY65544 LLU65544 LVQ65544 MFM65544 MPI65544 MZE65544 NJA65544 NSW65544 OCS65544 OMO65544 OWK65544 PGG65544 PQC65544 PZY65544 QJU65544 QTQ65544 RDM65544 RNI65544 RXE65544 SHA65544 SQW65544 TAS65544 TKO65544 TUK65544 UEG65544 UOC65544 UXY65544 VHU65544 VRQ65544 WBM65544 WLI65544 WVE65544 A131080 IS131080 SO131080 ACK131080 AMG131080 AWC131080 BFY131080 BPU131080 BZQ131080 CJM131080 CTI131080 DDE131080 DNA131080 DWW131080 EGS131080 EQO131080 FAK131080 FKG131080 FUC131080 GDY131080 GNU131080 GXQ131080 HHM131080 HRI131080 IBE131080 ILA131080 IUW131080 JES131080 JOO131080 JYK131080 KIG131080 KSC131080 LBY131080 LLU131080 LVQ131080 MFM131080 MPI131080 MZE131080 NJA131080 NSW131080 OCS131080 OMO131080 OWK131080 PGG131080 PQC131080 PZY131080 QJU131080 QTQ131080 RDM131080 RNI131080 RXE131080 SHA131080 SQW131080 TAS131080 TKO131080 TUK131080 UEG131080 UOC131080 UXY131080 VHU131080 VRQ131080 WBM131080 WLI131080 WVE131080 A196616 IS196616 SO196616 ACK196616 AMG196616 AWC196616 BFY196616 BPU196616 BZQ196616 CJM196616 CTI196616 DDE196616 DNA196616 DWW196616 EGS196616 EQO196616 FAK196616 FKG196616 FUC196616 GDY196616 GNU196616 GXQ196616 HHM196616 HRI196616 IBE196616 ILA196616 IUW196616 JES196616 JOO196616 JYK196616 KIG196616 KSC196616 LBY196616 LLU196616 LVQ196616 MFM196616 MPI196616 MZE196616 NJA196616 NSW196616 OCS196616 OMO196616 OWK196616 PGG196616 PQC196616 PZY196616 QJU196616 QTQ196616 RDM196616 RNI196616 RXE196616 SHA196616 SQW196616 TAS196616 TKO196616 TUK196616 UEG196616 UOC196616 UXY196616 VHU196616 VRQ196616 WBM196616 WLI196616 WVE196616 A262152 IS262152 SO262152 ACK262152 AMG262152 AWC262152 BFY262152 BPU262152 BZQ262152 CJM262152 CTI262152 DDE262152 DNA262152 DWW262152 EGS262152 EQO262152 FAK262152 FKG262152 FUC262152 GDY262152 GNU262152 GXQ262152 HHM262152 HRI262152 IBE262152 ILA262152 IUW262152 JES262152 JOO262152 JYK262152 KIG262152 KSC262152 LBY262152 LLU262152 LVQ262152 MFM262152 MPI262152 MZE262152 NJA262152 NSW262152 OCS262152 OMO262152 OWK262152 PGG262152 PQC262152 PZY262152 QJU262152 QTQ262152 RDM262152 RNI262152 RXE262152 SHA262152 SQW262152 TAS262152 TKO262152 TUK262152 UEG262152 UOC262152 UXY262152 VHU262152 VRQ262152 WBM262152 WLI262152 WVE262152 A327688 IS327688 SO327688 ACK327688 AMG327688 AWC327688 BFY327688 BPU327688 BZQ327688 CJM327688 CTI327688 DDE327688 DNA327688 DWW327688 EGS327688 EQO327688 FAK327688 FKG327688 FUC327688 GDY327688 GNU327688 GXQ327688 HHM327688 HRI327688 IBE327688 ILA327688 IUW327688 JES327688 JOO327688 JYK327688 KIG327688 KSC327688 LBY327688 LLU327688 LVQ327688 MFM327688 MPI327688 MZE327688 NJA327688 NSW327688 OCS327688 OMO327688 OWK327688 PGG327688 PQC327688 PZY327688 QJU327688 QTQ327688 RDM327688 RNI327688 RXE327688 SHA327688 SQW327688 TAS327688 TKO327688 TUK327688 UEG327688 UOC327688 UXY327688 VHU327688 VRQ327688 WBM327688 WLI327688 WVE327688 A393224 IS393224 SO393224 ACK393224 AMG393224 AWC393224 BFY393224 BPU393224 BZQ393224 CJM393224 CTI393224 DDE393224 DNA393224 DWW393224 EGS393224 EQO393224 FAK393224 FKG393224 FUC393224 GDY393224 GNU393224 GXQ393224 HHM393224 HRI393224 IBE393224 ILA393224 IUW393224 JES393224 JOO393224 JYK393224 KIG393224 KSC393224 LBY393224 LLU393224 LVQ393224 MFM393224 MPI393224 MZE393224 NJA393224 NSW393224 OCS393224 OMO393224 OWK393224 PGG393224 PQC393224 PZY393224 QJU393224 QTQ393224 RDM393224 RNI393224 RXE393224 SHA393224 SQW393224 TAS393224 TKO393224 TUK393224 UEG393224 UOC393224 UXY393224 VHU393224 VRQ393224 WBM393224 WLI393224 WVE393224 A458760 IS458760 SO458760 ACK458760 AMG458760 AWC458760 BFY458760 BPU458760 BZQ458760 CJM458760 CTI458760 DDE458760 DNA458760 DWW458760 EGS458760 EQO458760 FAK458760 FKG458760 FUC458760 GDY458760 GNU458760 GXQ458760 HHM458760 HRI458760 IBE458760 ILA458760 IUW458760 JES458760 JOO458760 JYK458760 KIG458760 KSC458760 LBY458760 LLU458760 LVQ458760 MFM458760 MPI458760 MZE458760 NJA458760 NSW458760 OCS458760 OMO458760 OWK458760 PGG458760 PQC458760 PZY458760 QJU458760 QTQ458760 RDM458760 RNI458760 RXE458760 SHA458760 SQW458760 TAS458760 TKO458760 TUK458760 UEG458760 UOC458760 UXY458760 VHU458760 VRQ458760 WBM458760 WLI458760 WVE458760 A524296 IS524296 SO524296 ACK524296 AMG524296 AWC524296 BFY524296 BPU524296 BZQ524296 CJM524296 CTI524296 DDE524296 DNA524296 DWW524296 EGS524296 EQO524296 FAK524296 FKG524296 FUC524296 GDY524296 GNU524296 GXQ524296 HHM524296 HRI524296 IBE524296 ILA524296 IUW524296 JES524296 JOO524296 JYK524296 KIG524296 KSC524296 LBY524296 LLU524296 LVQ524296 MFM524296 MPI524296 MZE524296 NJA524296 NSW524296 OCS524296 OMO524296 OWK524296 PGG524296 PQC524296 PZY524296 QJU524296 QTQ524296 RDM524296 RNI524296 RXE524296 SHA524296 SQW524296 TAS524296 TKO524296 TUK524296 UEG524296 UOC524296 UXY524296 VHU524296 VRQ524296 WBM524296 WLI524296 WVE524296 A589832 IS589832 SO589832 ACK589832 AMG589832 AWC589832 BFY589832 BPU589832 BZQ589832 CJM589832 CTI589832 DDE589832 DNA589832 DWW589832 EGS589832 EQO589832 FAK589832 FKG589832 FUC589832 GDY589832 GNU589832 GXQ589832 HHM589832 HRI589832 IBE589832 ILA589832 IUW589832 JES589832 JOO589832 JYK589832 KIG589832 KSC589832 LBY589832 LLU589832 LVQ589832 MFM589832 MPI589832 MZE589832 NJA589832 NSW589832 OCS589832 OMO589832 OWK589832 PGG589832 PQC589832 PZY589832 QJU589832 QTQ589832 RDM589832 RNI589832 RXE589832 SHA589832 SQW589832 TAS589832 TKO589832 TUK589832 UEG589832 UOC589832 UXY589832 VHU589832 VRQ589832 WBM589832 WLI589832 WVE589832 A655368 IS655368 SO655368 ACK655368 AMG655368 AWC655368 BFY655368 BPU655368 BZQ655368 CJM655368 CTI655368 DDE655368 DNA655368 DWW655368 EGS655368 EQO655368 FAK655368 FKG655368 FUC655368 GDY655368 GNU655368 GXQ655368 HHM655368 HRI655368 IBE655368 ILA655368 IUW655368 JES655368 JOO655368 JYK655368 KIG655368 KSC655368 LBY655368 LLU655368 LVQ655368 MFM655368 MPI655368 MZE655368 NJA655368 NSW655368 OCS655368 OMO655368 OWK655368 PGG655368 PQC655368 PZY655368 QJU655368 QTQ655368 RDM655368 RNI655368 RXE655368 SHA655368 SQW655368 TAS655368 TKO655368 TUK655368 UEG655368 UOC655368 UXY655368 VHU655368 VRQ655368 WBM655368 WLI655368 WVE655368 A720904 IS720904 SO720904 ACK720904 AMG720904 AWC720904 BFY720904 BPU720904 BZQ720904 CJM720904 CTI720904 DDE720904 DNA720904 DWW720904 EGS720904 EQO720904 FAK720904 FKG720904 FUC720904 GDY720904 GNU720904 GXQ720904 HHM720904 HRI720904 IBE720904 ILA720904 IUW720904 JES720904 JOO720904 JYK720904 KIG720904 KSC720904 LBY720904 LLU720904 LVQ720904 MFM720904 MPI720904 MZE720904 NJA720904 NSW720904 OCS720904 OMO720904 OWK720904 PGG720904 PQC720904 PZY720904 QJU720904 QTQ720904 RDM720904 RNI720904 RXE720904 SHA720904 SQW720904 TAS720904 TKO720904 TUK720904 UEG720904 UOC720904 UXY720904 VHU720904 VRQ720904 WBM720904 WLI720904 WVE720904 A786440 IS786440 SO786440 ACK786440 AMG786440 AWC786440 BFY786440 BPU786440 BZQ786440 CJM786440 CTI786440 DDE786440 DNA786440 DWW786440 EGS786440 EQO786440 FAK786440 FKG786440 FUC786440 GDY786440 GNU786440 GXQ786440 HHM786440 HRI786440 IBE786440 ILA786440 IUW786440 JES786440 JOO786440 JYK786440 KIG786440 KSC786440 LBY786440 LLU786440 LVQ786440 MFM786440 MPI786440 MZE786440 NJA786440 NSW786440 OCS786440 OMO786440 OWK786440 PGG786440 PQC786440 PZY786440 QJU786440 QTQ786440 RDM786440 RNI786440 RXE786440 SHA786440 SQW786440 TAS786440 TKO786440 TUK786440 UEG786440 UOC786440 UXY786440 VHU786440 VRQ786440 WBM786440 WLI786440 WVE786440 A851976 IS851976 SO851976 ACK851976 AMG851976 AWC851976 BFY851976 BPU851976 BZQ851976 CJM851976 CTI851976 DDE851976 DNA851976 DWW851976 EGS851976 EQO851976 FAK851976 FKG851976 FUC851976 GDY851976 GNU851976 GXQ851976 HHM851976 HRI851976 IBE851976 ILA851976 IUW851976 JES851976 JOO851976 JYK851976 KIG851976 KSC851976 LBY851976 LLU851976 LVQ851976 MFM851976 MPI851976 MZE851976 NJA851976 NSW851976 OCS851976 OMO851976 OWK851976 PGG851976 PQC851976 PZY851976 QJU851976 QTQ851976 RDM851976 RNI851976 RXE851976 SHA851976 SQW851976 TAS851976 TKO851976 TUK851976 UEG851976 UOC851976 UXY851976 VHU851976 VRQ851976 WBM851976 WLI851976 WVE851976 A917512 IS917512 SO917512 ACK917512 AMG917512 AWC917512 BFY917512 BPU917512 BZQ917512 CJM917512 CTI917512 DDE917512 DNA917512 DWW917512 EGS917512 EQO917512 FAK917512 FKG917512 FUC917512 GDY917512 GNU917512 GXQ917512 HHM917512 HRI917512 IBE917512 ILA917512 IUW917512 JES917512 JOO917512 JYK917512 KIG917512 KSC917512 LBY917512 LLU917512 LVQ917512 MFM917512 MPI917512 MZE917512 NJA917512 NSW917512 OCS917512 OMO917512 OWK917512 PGG917512 PQC917512 PZY917512 QJU917512 QTQ917512 RDM917512 RNI917512 RXE917512 SHA917512 SQW917512 TAS917512 TKO917512 TUK917512 UEG917512 UOC917512 UXY917512 VHU917512 VRQ917512 WBM917512 WLI917512 WVE917512 A983048 IS983048 SO983048 ACK983048 AMG983048 AWC983048 BFY983048 BPU983048 BZQ983048 CJM983048 CTI983048 DDE983048 DNA983048 DWW983048 EGS983048 EQO983048 FAK983048 FKG983048 FUC983048 GDY983048 GNU983048 GXQ983048 HHM983048 HRI983048 IBE983048 ILA983048 IUW983048 JES983048 JOO983048 JYK983048 KIG983048 KSC983048 LBY983048 LLU983048 LVQ983048 MFM983048 MPI983048 MZE983048 NJA983048 NSW983048 OCS983048 OMO983048 OWK983048 PGG983048 PQC983048 PZY983048 QJU983048 QTQ983048 RDM983048 RNI983048 RXE983048 SHA983048 SQW983048 TAS983048 TKO983048 TUK983048 UEG983048 UOC983048 UXY983048 VHU983048 VRQ983048 WBM983048 WLI98304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8 WLL983048 C65544 IV65544 SR65544 ACN65544 AMJ65544 AWF65544 BGB65544 BPX65544 BZT65544 CJP65544 CTL65544 DDH65544 DND65544 DWZ65544 EGV65544 EQR65544 FAN65544 FKJ65544 FUF65544 GEB65544 GNX65544 GXT65544 HHP65544 HRL65544 IBH65544 ILD65544 IUZ65544 JEV65544 JOR65544 JYN65544 KIJ65544 KSF65544 LCB65544 LLX65544 LVT65544 MFP65544 MPL65544 MZH65544 NJD65544 NSZ65544 OCV65544 OMR65544 OWN65544 PGJ65544 PQF65544 QAB65544 QJX65544 QTT65544 RDP65544 RNL65544 RXH65544 SHD65544 SQZ65544 TAV65544 TKR65544 TUN65544 UEJ65544 UOF65544 UYB65544 VHX65544 VRT65544 WBP65544 WLL65544 WVH65544 C131080 IV131080 SR131080 ACN131080 AMJ131080 AWF131080 BGB131080 BPX131080 BZT131080 CJP131080 CTL131080 DDH131080 DND131080 DWZ131080 EGV131080 EQR131080 FAN131080 FKJ131080 FUF131080 GEB131080 GNX131080 GXT131080 HHP131080 HRL131080 IBH131080 ILD131080 IUZ131080 JEV131080 JOR131080 JYN131080 KIJ131080 KSF131080 LCB131080 LLX131080 LVT131080 MFP131080 MPL131080 MZH131080 NJD131080 NSZ131080 OCV131080 OMR131080 OWN131080 PGJ131080 PQF131080 QAB131080 QJX131080 QTT131080 RDP131080 RNL131080 RXH131080 SHD131080 SQZ131080 TAV131080 TKR131080 TUN131080 UEJ131080 UOF131080 UYB131080 VHX131080 VRT131080 WBP131080 WLL131080 WVH131080 C196616 IV196616 SR196616 ACN196616 AMJ196616 AWF196616 BGB196616 BPX196616 BZT196616 CJP196616 CTL196616 DDH196616 DND196616 DWZ196616 EGV196616 EQR196616 FAN196616 FKJ196616 FUF196616 GEB196616 GNX196616 GXT196616 HHP196616 HRL196616 IBH196616 ILD196616 IUZ196616 JEV196616 JOR196616 JYN196616 KIJ196616 KSF196616 LCB196616 LLX196616 LVT196616 MFP196616 MPL196616 MZH196616 NJD196616 NSZ196616 OCV196616 OMR196616 OWN196616 PGJ196616 PQF196616 QAB196616 QJX196616 QTT196616 RDP196616 RNL196616 RXH196616 SHD196616 SQZ196616 TAV196616 TKR196616 TUN196616 UEJ196616 UOF196616 UYB196616 VHX196616 VRT196616 WBP196616 WLL196616 WVH196616 C262152 IV262152 SR262152 ACN262152 AMJ262152 AWF262152 BGB262152 BPX262152 BZT262152 CJP262152 CTL262152 DDH262152 DND262152 DWZ262152 EGV262152 EQR262152 FAN262152 FKJ262152 FUF262152 GEB262152 GNX262152 GXT262152 HHP262152 HRL262152 IBH262152 ILD262152 IUZ262152 JEV262152 JOR262152 JYN262152 KIJ262152 KSF262152 LCB262152 LLX262152 LVT262152 MFP262152 MPL262152 MZH262152 NJD262152 NSZ262152 OCV262152 OMR262152 OWN262152 PGJ262152 PQF262152 QAB262152 QJX262152 QTT262152 RDP262152 RNL262152 RXH262152 SHD262152 SQZ262152 TAV262152 TKR262152 TUN262152 UEJ262152 UOF262152 UYB262152 VHX262152 VRT262152 WBP262152 WLL262152 WVH262152 C327688 IV327688 SR327688 ACN327688 AMJ327688 AWF327688 BGB327688 BPX327688 BZT327688 CJP327688 CTL327688 DDH327688 DND327688 DWZ327688 EGV327688 EQR327688 FAN327688 FKJ327688 FUF327688 GEB327688 GNX327688 GXT327688 HHP327688 HRL327688 IBH327688 ILD327688 IUZ327688 JEV327688 JOR327688 JYN327688 KIJ327688 KSF327688 LCB327688 LLX327688 LVT327688 MFP327688 MPL327688 MZH327688 NJD327688 NSZ327688 OCV327688 OMR327688 OWN327688 PGJ327688 PQF327688 QAB327688 QJX327688 QTT327688 RDP327688 RNL327688 RXH327688 SHD327688 SQZ327688 TAV327688 TKR327688 TUN327688 UEJ327688 UOF327688 UYB327688 VHX327688 VRT327688 WBP327688 WLL327688 WVH327688 C393224 IV393224 SR393224 ACN393224 AMJ393224 AWF393224 BGB393224 BPX393224 BZT393224 CJP393224 CTL393224 DDH393224 DND393224 DWZ393224 EGV393224 EQR393224 FAN393224 FKJ393224 FUF393224 GEB393224 GNX393224 GXT393224 HHP393224 HRL393224 IBH393224 ILD393224 IUZ393224 JEV393224 JOR393224 JYN393224 KIJ393224 KSF393224 LCB393224 LLX393224 LVT393224 MFP393224 MPL393224 MZH393224 NJD393224 NSZ393224 OCV393224 OMR393224 OWN393224 PGJ393224 PQF393224 QAB393224 QJX393224 QTT393224 RDP393224 RNL393224 RXH393224 SHD393224 SQZ393224 TAV393224 TKR393224 TUN393224 UEJ393224 UOF393224 UYB393224 VHX393224 VRT393224 WBP393224 WLL393224 WVH393224 C458760 IV458760 SR458760 ACN458760 AMJ458760 AWF458760 BGB458760 BPX458760 BZT458760 CJP458760 CTL458760 DDH458760 DND458760 DWZ458760 EGV458760 EQR458760 FAN458760 FKJ458760 FUF458760 GEB458760 GNX458760 GXT458760 HHP458760 HRL458760 IBH458760 ILD458760 IUZ458760 JEV458760 JOR458760 JYN458760 KIJ458760 KSF458760 LCB458760 LLX458760 LVT458760 MFP458760 MPL458760 MZH458760 NJD458760 NSZ458760 OCV458760 OMR458760 OWN458760 PGJ458760 PQF458760 QAB458760 QJX458760 QTT458760 RDP458760 RNL458760 RXH458760 SHD458760 SQZ458760 TAV458760 TKR458760 TUN458760 UEJ458760 UOF458760 UYB458760 VHX458760 VRT458760 WBP458760 WLL458760 WVH458760 C524296 IV524296 SR524296 ACN524296 AMJ524296 AWF524296 BGB524296 BPX524296 BZT524296 CJP524296 CTL524296 DDH524296 DND524296 DWZ524296 EGV524296 EQR524296 FAN524296 FKJ524296 FUF524296 GEB524296 GNX524296 GXT524296 HHP524296 HRL524296 IBH524296 ILD524296 IUZ524296 JEV524296 JOR524296 JYN524296 KIJ524296 KSF524296 LCB524296 LLX524296 LVT524296 MFP524296 MPL524296 MZH524296 NJD524296 NSZ524296 OCV524296 OMR524296 OWN524296 PGJ524296 PQF524296 QAB524296 QJX524296 QTT524296 RDP524296 RNL524296 RXH524296 SHD524296 SQZ524296 TAV524296 TKR524296 TUN524296 UEJ524296 UOF524296 UYB524296 VHX524296 VRT524296 WBP524296 WLL524296 WVH524296 C589832 IV589832 SR589832 ACN589832 AMJ589832 AWF589832 BGB589832 BPX589832 BZT589832 CJP589832 CTL589832 DDH589832 DND589832 DWZ589832 EGV589832 EQR589832 FAN589832 FKJ589832 FUF589832 GEB589832 GNX589832 GXT589832 HHP589832 HRL589832 IBH589832 ILD589832 IUZ589832 JEV589832 JOR589832 JYN589832 KIJ589832 KSF589832 LCB589832 LLX589832 LVT589832 MFP589832 MPL589832 MZH589832 NJD589832 NSZ589832 OCV589832 OMR589832 OWN589832 PGJ589832 PQF589832 QAB589832 QJX589832 QTT589832 RDP589832 RNL589832 RXH589832 SHD589832 SQZ589832 TAV589832 TKR589832 TUN589832 UEJ589832 UOF589832 UYB589832 VHX589832 VRT589832 WBP589832 WLL589832 WVH589832 C655368 IV655368 SR655368 ACN655368 AMJ655368 AWF655368 BGB655368 BPX655368 BZT655368 CJP655368 CTL655368 DDH655368 DND655368 DWZ655368 EGV655368 EQR655368 FAN655368 FKJ655368 FUF655368 GEB655368 GNX655368 GXT655368 HHP655368 HRL655368 IBH655368 ILD655368 IUZ655368 JEV655368 JOR655368 JYN655368 KIJ655368 KSF655368 LCB655368 LLX655368 LVT655368 MFP655368 MPL655368 MZH655368 NJD655368 NSZ655368 OCV655368 OMR655368 OWN655368 PGJ655368 PQF655368 QAB655368 QJX655368 QTT655368 RDP655368 RNL655368 RXH655368 SHD655368 SQZ655368 TAV655368 TKR655368 TUN655368 UEJ655368 UOF655368 UYB655368 VHX655368 VRT655368 WBP655368 WLL655368 WVH655368 C720904 IV720904 SR720904 ACN720904 AMJ720904 AWF720904 BGB720904 BPX720904 BZT720904 CJP720904 CTL720904 DDH720904 DND720904 DWZ720904 EGV720904 EQR720904 FAN720904 FKJ720904 FUF720904 GEB720904 GNX720904 GXT720904 HHP720904 HRL720904 IBH720904 ILD720904 IUZ720904 JEV720904 JOR720904 JYN720904 KIJ720904 KSF720904 LCB720904 LLX720904 LVT720904 MFP720904 MPL720904 MZH720904 NJD720904 NSZ720904 OCV720904 OMR720904 OWN720904 PGJ720904 PQF720904 QAB720904 QJX720904 QTT720904 RDP720904 RNL720904 RXH720904 SHD720904 SQZ720904 TAV720904 TKR720904 TUN720904 UEJ720904 UOF720904 UYB720904 VHX720904 VRT720904 WBP720904 WLL720904 WVH720904 C786440 IV786440 SR786440 ACN786440 AMJ786440 AWF786440 BGB786440 BPX786440 BZT786440 CJP786440 CTL786440 DDH786440 DND786440 DWZ786440 EGV786440 EQR786440 FAN786440 FKJ786440 FUF786440 GEB786440 GNX786440 GXT786440 HHP786440 HRL786440 IBH786440 ILD786440 IUZ786440 JEV786440 JOR786440 JYN786440 KIJ786440 KSF786440 LCB786440 LLX786440 LVT786440 MFP786440 MPL786440 MZH786440 NJD786440 NSZ786440 OCV786440 OMR786440 OWN786440 PGJ786440 PQF786440 QAB786440 QJX786440 QTT786440 RDP786440 RNL786440 RXH786440 SHD786440 SQZ786440 TAV786440 TKR786440 TUN786440 UEJ786440 UOF786440 UYB786440 VHX786440 VRT786440 WBP786440 WLL786440 WVH786440 C851976 IV851976 SR851976 ACN851976 AMJ851976 AWF851976 BGB851976 BPX851976 BZT851976 CJP851976 CTL851976 DDH851976 DND851976 DWZ851976 EGV851976 EQR851976 FAN851976 FKJ851976 FUF851976 GEB851976 GNX851976 GXT851976 HHP851976 HRL851976 IBH851976 ILD851976 IUZ851976 JEV851976 JOR851976 JYN851976 KIJ851976 KSF851976 LCB851976 LLX851976 LVT851976 MFP851976 MPL851976 MZH851976 NJD851976 NSZ851976 OCV851976 OMR851976 OWN851976 PGJ851976 PQF851976 QAB851976 QJX851976 QTT851976 RDP851976 RNL851976 RXH851976 SHD851976 SQZ851976 TAV851976 TKR851976 TUN851976 UEJ851976 UOF851976 UYB851976 VHX851976 VRT851976 WBP851976 WLL851976 WVH851976 C917512 IV917512 SR917512 ACN917512 AMJ917512 AWF917512 BGB917512 BPX917512 BZT917512 CJP917512 CTL917512 DDH917512 DND917512 DWZ917512 EGV917512 EQR917512 FAN917512 FKJ917512 FUF917512 GEB917512 GNX917512 GXT917512 HHP917512 HRL917512 IBH917512 ILD917512 IUZ917512 JEV917512 JOR917512 JYN917512 KIJ917512 KSF917512 LCB917512 LLX917512 LVT917512 MFP917512 MPL917512 MZH917512 NJD917512 NSZ917512 OCV917512 OMR917512 OWN917512 PGJ917512 PQF917512 QAB917512 QJX917512 QTT917512 RDP917512 RNL917512 RXH917512 SHD917512 SQZ917512 TAV917512 TKR917512 TUN917512 UEJ917512 UOF917512 UYB917512 VHX917512 VRT917512 WBP917512 WLL917512 WVH917512 C983048 IV983048 SR983048 ACN983048 AMJ983048 AWF983048 BGB983048 BPX983048 BZT983048 CJP983048 CTL983048 DDH983048 DND983048 DWZ983048 EGV983048 EQR983048 FAN983048 FKJ983048 FUF983048 GEB983048 GNX983048 GXT983048 HHP983048 HRL983048 IBH983048 ILD983048 IUZ983048 JEV983048 JOR983048 JYN983048 KIJ983048 KSF983048 LCB983048 LLX983048 LVT983048 MFP983048 MPL983048 MZH983048 NJD983048 NSZ983048 OCV983048 OMR983048 OWN983048 PGJ983048 PQF983048 QAB983048 QJX983048 QTT983048 RDP983048 RNL983048 RXH983048 SHD983048 SQZ983048 TAV983048 TKR983048 TUN983048 UEJ983048 UOF983048 UYB983048 VHX983048 VRT983048 WBP98304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6"/>
  <sheetViews>
    <sheetView topLeftCell="A19" zoomScale="60" zoomScaleNormal="60" workbookViewId="0">
      <selection activeCell="D41" sqref="D41"/>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3" style="6" customWidth="1"/>
    <col min="10" max="10" width="25.33203125" style="6" customWidth="1"/>
    <col min="11" max="11" width="16.3320312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51.886718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216" t="s">
        <v>63</v>
      </c>
      <c r="C2" s="217"/>
      <c r="D2" s="217"/>
      <c r="E2" s="217"/>
      <c r="F2" s="217"/>
      <c r="G2" s="217"/>
      <c r="H2" s="217"/>
      <c r="I2" s="217"/>
      <c r="J2" s="217"/>
      <c r="K2" s="217"/>
      <c r="L2" s="217"/>
      <c r="M2" s="217"/>
      <c r="N2" s="217"/>
      <c r="O2" s="217"/>
      <c r="P2" s="217"/>
    </row>
    <row r="4" spans="2:16" ht="25.8" x14ac:dyDescent="0.3">
      <c r="B4" s="216" t="s">
        <v>48</v>
      </c>
      <c r="C4" s="217"/>
      <c r="D4" s="217"/>
      <c r="E4" s="217"/>
      <c r="F4" s="217"/>
      <c r="G4" s="217"/>
      <c r="H4" s="217"/>
      <c r="I4" s="217"/>
      <c r="J4" s="217"/>
      <c r="K4" s="217"/>
      <c r="L4" s="217"/>
      <c r="M4" s="217"/>
      <c r="N4" s="217"/>
      <c r="O4" s="217"/>
      <c r="P4" s="217"/>
    </row>
    <row r="5" spans="2:16" ht="15" thickBot="1" x14ac:dyDescent="0.35"/>
    <row r="6" spans="2:16" ht="21.6" thickBot="1" x14ac:dyDescent="0.35">
      <c r="B6" s="8" t="s">
        <v>4</v>
      </c>
      <c r="C6" s="227" t="s">
        <v>162</v>
      </c>
      <c r="D6" s="227"/>
      <c r="E6" s="227"/>
      <c r="F6" s="227"/>
      <c r="G6" s="227"/>
      <c r="H6" s="227"/>
      <c r="I6" s="227"/>
      <c r="J6" s="227"/>
      <c r="K6" s="227"/>
      <c r="L6" s="227"/>
      <c r="M6" s="227"/>
      <c r="N6" s="228"/>
    </row>
    <row r="7" spans="2:16" ht="16.2" thickBot="1" x14ac:dyDescent="0.35">
      <c r="B7" s="9" t="s">
        <v>5</v>
      </c>
      <c r="C7" s="227"/>
      <c r="D7" s="227"/>
      <c r="E7" s="227"/>
      <c r="F7" s="227"/>
      <c r="G7" s="227"/>
      <c r="H7" s="227"/>
      <c r="I7" s="227"/>
      <c r="J7" s="227"/>
      <c r="K7" s="227"/>
      <c r="L7" s="227"/>
      <c r="M7" s="227"/>
      <c r="N7" s="228"/>
    </row>
    <row r="8" spans="2:16" ht="16.2" thickBot="1" x14ac:dyDescent="0.35">
      <c r="B8" s="9" t="s">
        <v>6</v>
      </c>
      <c r="C8" s="227"/>
      <c r="D8" s="227"/>
      <c r="E8" s="227"/>
      <c r="F8" s="227"/>
      <c r="G8" s="227"/>
      <c r="H8" s="227"/>
      <c r="I8" s="227"/>
      <c r="J8" s="227"/>
      <c r="K8" s="227"/>
      <c r="L8" s="227"/>
      <c r="M8" s="227"/>
      <c r="N8" s="228"/>
    </row>
    <row r="9" spans="2:16" ht="16.2" thickBot="1" x14ac:dyDescent="0.35">
      <c r="B9" s="9" t="s">
        <v>7</v>
      </c>
      <c r="C9" s="227"/>
      <c r="D9" s="227"/>
      <c r="E9" s="227"/>
      <c r="F9" s="227"/>
      <c r="G9" s="227"/>
      <c r="H9" s="227"/>
      <c r="I9" s="227"/>
      <c r="J9" s="227"/>
      <c r="K9" s="227"/>
      <c r="L9" s="227"/>
      <c r="M9" s="227"/>
      <c r="N9" s="228"/>
    </row>
    <row r="10" spans="2:16" ht="16.2" thickBot="1" x14ac:dyDescent="0.35">
      <c r="B10" s="9" t="s">
        <v>8</v>
      </c>
      <c r="C10" s="229">
        <v>43</v>
      </c>
      <c r="D10" s="229"/>
      <c r="E10" s="230"/>
      <c r="F10" s="30"/>
      <c r="G10" s="30"/>
      <c r="H10" s="30"/>
      <c r="I10" s="30"/>
      <c r="J10" s="30"/>
      <c r="K10" s="30"/>
      <c r="L10" s="30"/>
      <c r="M10" s="30"/>
      <c r="N10" s="31"/>
    </row>
    <row r="11" spans="2:16" ht="16.2" thickBot="1" x14ac:dyDescent="0.35">
      <c r="B11" s="11" t="s">
        <v>9</v>
      </c>
      <c r="C11" s="12">
        <v>41973</v>
      </c>
      <c r="D11" s="13"/>
      <c r="E11" s="13"/>
      <c r="F11" s="13"/>
      <c r="G11" s="13"/>
      <c r="H11" s="13"/>
      <c r="I11" s="13"/>
      <c r="J11" s="13"/>
      <c r="K11" s="13"/>
      <c r="L11" s="13"/>
      <c r="M11" s="13"/>
      <c r="N11" s="14"/>
    </row>
    <row r="12" spans="2:16" ht="15.6" x14ac:dyDescent="0.3">
      <c r="B12" s="10"/>
      <c r="C12" s="15"/>
      <c r="D12" s="16"/>
      <c r="E12" s="16"/>
      <c r="F12" s="16"/>
      <c r="G12" s="16"/>
      <c r="H12" s="16"/>
      <c r="I12" s="93"/>
      <c r="J12" s="93"/>
      <c r="K12" s="93"/>
      <c r="L12" s="93"/>
      <c r="M12" s="93"/>
      <c r="N12" s="16"/>
    </row>
    <row r="13" spans="2:16" x14ac:dyDescent="0.3">
      <c r="I13" s="93"/>
      <c r="J13" s="93"/>
      <c r="K13" s="93"/>
      <c r="L13" s="93"/>
      <c r="M13" s="93"/>
      <c r="N13" s="94"/>
    </row>
    <row r="14" spans="2:16" x14ac:dyDescent="0.3">
      <c r="B14" s="231" t="s">
        <v>95</v>
      </c>
      <c r="C14" s="231"/>
      <c r="D14" s="143" t="s">
        <v>12</v>
      </c>
      <c r="E14" s="143" t="s">
        <v>13</v>
      </c>
      <c r="F14" s="143" t="s">
        <v>29</v>
      </c>
      <c r="G14" s="79"/>
      <c r="I14" s="34"/>
      <c r="J14" s="34"/>
      <c r="K14" s="34"/>
      <c r="L14" s="34"/>
      <c r="M14" s="34"/>
      <c r="N14" s="94"/>
    </row>
    <row r="15" spans="2:16" x14ac:dyDescent="0.3">
      <c r="B15" s="231"/>
      <c r="C15" s="231"/>
      <c r="D15" s="143">
        <v>43</v>
      </c>
      <c r="E15" s="32">
        <v>1150323427</v>
      </c>
      <c r="F15" s="145">
        <v>527</v>
      </c>
      <c r="G15" s="80"/>
      <c r="I15" s="35"/>
      <c r="J15" s="35"/>
      <c r="K15" s="35"/>
      <c r="L15" s="35"/>
      <c r="M15" s="35"/>
      <c r="N15" s="94"/>
    </row>
    <row r="16" spans="2:16" x14ac:dyDescent="0.3">
      <c r="B16" s="231"/>
      <c r="C16" s="231"/>
      <c r="D16" s="143"/>
      <c r="E16" s="32"/>
      <c r="F16" s="32"/>
      <c r="G16" s="80"/>
      <c r="I16" s="35"/>
      <c r="J16" s="35"/>
      <c r="K16" s="35"/>
      <c r="L16" s="35"/>
      <c r="M16" s="35"/>
      <c r="N16" s="94"/>
    </row>
    <row r="17" spans="1:14" x14ac:dyDescent="0.3">
      <c r="B17" s="231"/>
      <c r="C17" s="231"/>
      <c r="D17" s="143"/>
      <c r="E17" s="32"/>
      <c r="F17" s="32"/>
      <c r="G17" s="80"/>
      <c r="I17" s="35"/>
      <c r="J17" s="35"/>
      <c r="K17" s="35"/>
      <c r="L17" s="35"/>
      <c r="M17" s="35"/>
      <c r="N17" s="94"/>
    </row>
    <row r="18" spans="1:14" x14ac:dyDescent="0.3">
      <c r="B18" s="231"/>
      <c r="C18" s="231"/>
      <c r="D18" s="143"/>
      <c r="E18" s="33"/>
      <c r="F18" s="32"/>
      <c r="G18" s="80"/>
      <c r="H18" s="19"/>
      <c r="I18" s="35"/>
      <c r="J18" s="35"/>
      <c r="K18" s="35"/>
      <c r="L18" s="35"/>
      <c r="M18" s="35"/>
      <c r="N18" s="17"/>
    </row>
    <row r="19" spans="1:14" x14ac:dyDescent="0.3">
      <c r="B19" s="231"/>
      <c r="C19" s="231"/>
      <c r="D19" s="143"/>
      <c r="E19" s="33"/>
      <c r="F19" s="32"/>
      <c r="G19" s="80"/>
      <c r="H19" s="19"/>
      <c r="I19" s="37"/>
      <c r="J19" s="37"/>
      <c r="K19" s="37"/>
      <c r="L19" s="37"/>
      <c r="M19" s="37"/>
      <c r="N19" s="17"/>
    </row>
    <row r="20" spans="1:14" x14ac:dyDescent="0.3">
      <c r="B20" s="231"/>
      <c r="C20" s="231"/>
      <c r="D20" s="143"/>
      <c r="E20" s="33"/>
      <c r="F20" s="32"/>
      <c r="G20" s="80"/>
      <c r="H20" s="19"/>
      <c r="I20" s="93"/>
      <c r="J20" s="93"/>
      <c r="K20" s="93"/>
      <c r="L20" s="93"/>
      <c r="M20" s="93"/>
      <c r="N20" s="17"/>
    </row>
    <row r="21" spans="1:14" x14ac:dyDescent="0.3">
      <c r="B21" s="231"/>
      <c r="C21" s="231"/>
      <c r="D21" s="143"/>
      <c r="E21" s="33"/>
      <c r="F21" s="32"/>
      <c r="G21" s="80"/>
      <c r="H21" s="19"/>
      <c r="I21" s="93"/>
      <c r="J21" s="93"/>
      <c r="K21" s="93"/>
      <c r="L21" s="93"/>
      <c r="M21" s="93"/>
      <c r="N21" s="17"/>
    </row>
    <row r="22" spans="1:14" ht="15" thickBot="1" x14ac:dyDescent="0.35">
      <c r="B22" s="232" t="s">
        <v>14</v>
      </c>
      <c r="C22" s="233"/>
      <c r="D22" s="143">
        <f>SUM(D15:D21)</f>
        <v>43</v>
      </c>
      <c r="E22" s="58">
        <f>SUM(E15:E21)</f>
        <v>1150323427</v>
      </c>
      <c r="F22" s="146">
        <f>SUM(F15)</f>
        <v>527</v>
      </c>
      <c r="G22" s="80"/>
      <c r="H22" s="19"/>
      <c r="I22" s="93"/>
      <c r="J22" s="93"/>
      <c r="K22" s="93"/>
      <c r="L22" s="93"/>
      <c r="M22" s="93"/>
      <c r="N22" s="17"/>
    </row>
    <row r="23" spans="1:14" ht="29.4" thickBot="1" x14ac:dyDescent="0.35">
      <c r="A23" s="39"/>
      <c r="B23" s="49" t="s">
        <v>15</v>
      </c>
      <c r="C23" s="49" t="s">
        <v>96</v>
      </c>
      <c r="E23" s="34"/>
      <c r="F23" s="34"/>
      <c r="G23" s="34"/>
      <c r="H23" s="34"/>
      <c r="I23" s="7"/>
      <c r="J23" s="7"/>
      <c r="K23" s="7"/>
      <c r="L23" s="7"/>
      <c r="M23" s="7"/>
    </row>
    <row r="24" spans="1:14" ht="15" thickBot="1" x14ac:dyDescent="0.35">
      <c r="A24" s="40">
        <v>1</v>
      </c>
      <c r="C24" s="42">
        <v>421</v>
      </c>
      <c r="D24" s="38"/>
      <c r="E24" s="41">
        <f>E22</f>
        <v>1150323427</v>
      </c>
      <c r="F24" s="36"/>
      <c r="G24" s="36"/>
      <c r="H24" s="36"/>
      <c r="I24" s="20"/>
      <c r="J24" s="20"/>
      <c r="K24" s="20"/>
      <c r="L24" s="20"/>
      <c r="M24" s="20"/>
    </row>
    <row r="25" spans="1:14" x14ac:dyDescent="0.3">
      <c r="A25" s="85"/>
      <c r="C25" s="86"/>
      <c r="D25" s="35"/>
      <c r="E25" s="87"/>
      <c r="F25" s="36"/>
      <c r="G25" s="36"/>
      <c r="H25" s="36"/>
      <c r="I25" s="20"/>
      <c r="J25" s="20"/>
      <c r="K25" s="20"/>
      <c r="L25" s="20"/>
      <c r="M25" s="20"/>
    </row>
    <row r="26" spans="1:14" x14ac:dyDescent="0.3">
      <c r="A26" s="85"/>
      <c r="C26" s="86"/>
      <c r="D26" s="35"/>
      <c r="E26" s="87"/>
      <c r="F26" s="36"/>
      <c r="G26" s="36"/>
      <c r="H26" s="36"/>
      <c r="I26" s="20"/>
      <c r="J26" s="20"/>
      <c r="K26" s="20"/>
      <c r="L26" s="20"/>
      <c r="M26" s="20"/>
    </row>
    <row r="27" spans="1:14" x14ac:dyDescent="0.3">
      <c r="A27" s="85"/>
      <c r="B27" s="107" t="s">
        <v>128</v>
      </c>
      <c r="C27" s="90"/>
      <c r="D27" s="90"/>
      <c r="E27" s="90"/>
      <c r="F27" s="90"/>
      <c r="G27" s="90"/>
      <c r="H27" s="90"/>
      <c r="I27" s="93"/>
      <c r="J27" s="93"/>
      <c r="K27" s="93"/>
      <c r="L27" s="93"/>
      <c r="M27" s="93"/>
      <c r="N27" s="94"/>
    </row>
    <row r="28" spans="1:14" x14ac:dyDescent="0.3">
      <c r="A28" s="85"/>
      <c r="B28" s="90"/>
      <c r="C28" s="90"/>
      <c r="D28" s="90"/>
      <c r="E28" s="90"/>
      <c r="F28" s="90"/>
      <c r="G28" s="90"/>
      <c r="H28" s="90"/>
      <c r="I28" s="93"/>
      <c r="J28" s="93"/>
      <c r="K28" s="93"/>
      <c r="L28" s="93"/>
      <c r="M28" s="93"/>
      <c r="N28" s="94"/>
    </row>
    <row r="29" spans="1:14" x14ac:dyDescent="0.3">
      <c r="A29" s="85"/>
      <c r="B29" s="110" t="s">
        <v>33</v>
      </c>
      <c r="C29" s="110" t="s">
        <v>129</v>
      </c>
      <c r="D29" s="110" t="s">
        <v>130</v>
      </c>
      <c r="E29" s="90"/>
      <c r="F29" s="90"/>
      <c r="G29" s="90"/>
      <c r="H29" s="90"/>
      <c r="I29" s="93"/>
      <c r="J29" s="93"/>
      <c r="K29" s="93"/>
      <c r="L29" s="93"/>
      <c r="M29" s="93"/>
      <c r="N29" s="94"/>
    </row>
    <row r="30" spans="1:14" x14ac:dyDescent="0.3">
      <c r="A30" s="85"/>
      <c r="B30" s="106" t="s">
        <v>131</v>
      </c>
      <c r="C30" s="142"/>
      <c r="D30" s="165" t="s">
        <v>151</v>
      </c>
      <c r="E30" s="90"/>
      <c r="F30" s="90"/>
      <c r="G30" s="90"/>
      <c r="H30" s="90"/>
      <c r="I30" s="93"/>
      <c r="J30" s="93"/>
      <c r="K30" s="93"/>
      <c r="L30" s="93"/>
      <c r="M30" s="93"/>
      <c r="N30" s="94"/>
    </row>
    <row r="31" spans="1:14" x14ac:dyDescent="0.3">
      <c r="A31" s="85"/>
      <c r="B31" s="106" t="s">
        <v>132</v>
      </c>
      <c r="C31" s="142"/>
      <c r="D31" s="165" t="s">
        <v>151</v>
      </c>
      <c r="E31" s="90"/>
      <c r="F31" s="90"/>
      <c r="G31" s="90"/>
      <c r="H31" s="90"/>
      <c r="I31" s="93"/>
      <c r="J31" s="93"/>
      <c r="K31" s="93"/>
      <c r="L31" s="93"/>
      <c r="M31" s="93"/>
      <c r="N31" s="94"/>
    </row>
    <row r="32" spans="1:14" x14ac:dyDescent="0.3">
      <c r="A32" s="85"/>
      <c r="B32" s="106" t="s">
        <v>133</v>
      </c>
      <c r="C32" s="142"/>
      <c r="D32" s="165" t="s">
        <v>151</v>
      </c>
      <c r="E32" s="90"/>
      <c r="F32" s="90"/>
      <c r="G32" s="90"/>
      <c r="H32" s="90"/>
      <c r="I32" s="93"/>
      <c r="J32" s="93"/>
      <c r="K32" s="93"/>
      <c r="L32" s="93"/>
      <c r="M32" s="93"/>
      <c r="N32" s="94"/>
    </row>
    <row r="33" spans="1:17" x14ac:dyDescent="0.3">
      <c r="A33" s="85"/>
      <c r="B33" s="106" t="s">
        <v>134</v>
      </c>
      <c r="C33" s="142"/>
      <c r="D33" s="165" t="s">
        <v>151</v>
      </c>
      <c r="E33" s="90"/>
      <c r="F33" s="90"/>
      <c r="G33" s="90"/>
      <c r="H33" s="90"/>
      <c r="I33" s="93"/>
      <c r="J33" s="93"/>
      <c r="K33" s="93"/>
      <c r="L33" s="93"/>
      <c r="M33" s="93"/>
      <c r="N33" s="94"/>
    </row>
    <row r="34" spans="1:17" x14ac:dyDescent="0.3">
      <c r="A34" s="85"/>
      <c r="B34" s="90"/>
      <c r="C34" s="90"/>
      <c r="D34" s="169"/>
      <c r="E34" s="90"/>
      <c r="F34" s="90"/>
      <c r="G34" s="90"/>
      <c r="H34" s="90"/>
      <c r="I34" s="93"/>
      <c r="J34" s="93"/>
      <c r="K34" s="93"/>
      <c r="L34" s="93"/>
      <c r="M34" s="93"/>
      <c r="N34" s="94"/>
    </row>
    <row r="35" spans="1:17" x14ac:dyDescent="0.3">
      <c r="A35" s="85"/>
      <c r="B35" s="90"/>
      <c r="C35" s="90"/>
      <c r="D35" s="90"/>
      <c r="E35" s="90"/>
      <c r="F35" s="90"/>
      <c r="G35" s="90"/>
      <c r="H35" s="90"/>
      <c r="I35" s="93"/>
      <c r="J35" s="93"/>
      <c r="K35" s="93"/>
      <c r="L35" s="93"/>
      <c r="M35" s="93"/>
      <c r="N35" s="94"/>
    </row>
    <row r="36" spans="1:17" x14ac:dyDescent="0.3">
      <c r="A36" s="85"/>
      <c r="B36" s="107" t="s">
        <v>135</v>
      </c>
      <c r="C36" s="90"/>
      <c r="D36" s="90"/>
      <c r="E36" s="90"/>
      <c r="F36" s="90"/>
      <c r="G36" s="90"/>
      <c r="H36" s="90"/>
      <c r="I36" s="93"/>
      <c r="J36" s="93"/>
      <c r="K36" s="93"/>
      <c r="L36" s="93"/>
      <c r="M36" s="93"/>
      <c r="N36" s="94"/>
    </row>
    <row r="37" spans="1:17" x14ac:dyDescent="0.3">
      <c r="A37" s="85"/>
      <c r="B37" s="90"/>
      <c r="C37" s="90"/>
      <c r="D37" s="90"/>
      <c r="E37" s="90"/>
      <c r="F37" s="90"/>
      <c r="G37" s="90"/>
      <c r="H37" s="90"/>
      <c r="I37" s="93"/>
      <c r="J37" s="93"/>
      <c r="K37" s="93"/>
      <c r="L37" s="93"/>
      <c r="M37" s="93"/>
      <c r="N37" s="94"/>
    </row>
    <row r="38" spans="1:17" x14ac:dyDescent="0.3">
      <c r="A38" s="85"/>
      <c r="B38" s="90"/>
      <c r="C38" s="90"/>
      <c r="D38" s="90"/>
      <c r="E38" s="90"/>
      <c r="F38" s="90"/>
      <c r="G38" s="90"/>
      <c r="H38" s="90"/>
      <c r="I38" s="93"/>
      <c r="J38" s="93"/>
      <c r="K38" s="93"/>
      <c r="L38" s="93"/>
      <c r="M38" s="93"/>
      <c r="N38" s="94"/>
    </row>
    <row r="39" spans="1:17" x14ac:dyDescent="0.3">
      <c r="A39" s="85"/>
      <c r="B39" s="110" t="s">
        <v>33</v>
      </c>
      <c r="C39" s="110" t="s">
        <v>58</v>
      </c>
      <c r="D39" s="109" t="s">
        <v>51</v>
      </c>
      <c r="E39" s="109" t="s">
        <v>16</v>
      </c>
      <c r="F39" s="90"/>
      <c r="G39" s="90"/>
      <c r="H39" s="90"/>
      <c r="I39" s="93"/>
      <c r="J39" s="93"/>
      <c r="K39" s="93"/>
      <c r="L39" s="93"/>
      <c r="M39" s="93"/>
      <c r="N39" s="94"/>
    </row>
    <row r="40" spans="1:17" ht="27.6" x14ac:dyDescent="0.3">
      <c r="A40" s="85"/>
      <c r="B40" s="91" t="s">
        <v>136</v>
      </c>
      <c r="C40" s="92">
        <v>40</v>
      </c>
      <c r="D40" s="142">
        <v>20</v>
      </c>
      <c r="E40" s="201">
        <f>+D40+D41</f>
        <v>55</v>
      </c>
      <c r="F40" s="90"/>
      <c r="G40" s="90"/>
      <c r="H40" s="90"/>
      <c r="I40" s="93"/>
      <c r="J40" s="93"/>
      <c r="K40" s="93"/>
      <c r="L40" s="93"/>
      <c r="M40" s="93"/>
      <c r="N40" s="94"/>
    </row>
    <row r="41" spans="1:17" ht="41.4" x14ac:dyDescent="0.3">
      <c r="A41" s="85"/>
      <c r="B41" s="91" t="s">
        <v>137</v>
      </c>
      <c r="C41" s="92">
        <v>60</v>
      </c>
      <c r="D41" s="142">
        <v>35</v>
      </c>
      <c r="E41" s="202"/>
      <c r="F41" s="90"/>
      <c r="G41" s="90"/>
      <c r="H41" s="90"/>
      <c r="I41" s="93"/>
      <c r="J41" s="93"/>
      <c r="K41" s="93"/>
      <c r="L41" s="93"/>
      <c r="M41" s="93"/>
      <c r="N41" s="94"/>
    </row>
    <row r="42" spans="1:17" x14ac:dyDescent="0.3">
      <c r="A42" s="85"/>
      <c r="C42" s="86"/>
      <c r="D42" s="35"/>
      <c r="E42" s="87"/>
      <c r="F42" s="36"/>
      <c r="G42" s="36"/>
      <c r="H42" s="36"/>
      <c r="I42" s="20"/>
      <c r="J42" s="20"/>
      <c r="K42" s="20"/>
      <c r="L42" s="20"/>
      <c r="M42" s="20"/>
    </row>
    <row r="43" spans="1:17" x14ac:dyDescent="0.3">
      <c r="A43" s="85"/>
      <c r="C43" s="86"/>
      <c r="D43" s="35"/>
      <c r="E43" s="87"/>
      <c r="F43" s="36"/>
      <c r="G43" s="36"/>
      <c r="H43" s="36"/>
      <c r="I43" s="20"/>
      <c r="J43" s="20"/>
      <c r="K43" s="20"/>
      <c r="L43" s="20"/>
      <c r="M43" s="20"/>
    </row>
    <row r="44" spans="1:17" x14ac:dyDescent="0.3">
      <c r="A44" s="85"/>
      <c r="C44" s="86"/>
      <c r="D44" s="35"/>
      <c r="E44" s="87"/>
      <c r="F44" s="36"/>
      <c r="G44" s="36"/>
      <c r="H44" s="36"/>
      <c r="I44" s="20"/>
      <c r="J44" s="20"/>
      <c r="K44" s="20"/>
      <c r="L44" s="20"/>
      <c r="M44" s="20"/>
    </row>
    <row r="45" spans="1:17" ht="15" thickBot="1" x14ac:dyDescent="0.35">
      <c r="M45" s="234" t="s">
        <v>35</v>
      </c>
      <c r="N45" s="234"/>
    </row>
    <row r="46" spans="1:17" x14ac:dyDescent="0.3">
      <c r="B46" s="107" t="s">
        <v>30</v>
      </c>
      <c r="M46" s="59"/>
      <c r="N46" s="59"/>
    </row>
    <row r="47" spans="1:17" ht="15" thickBot="1" x14ac:dyDescent="0.35">
      <c r="M47" s="59"/>
      <c r="N47" s="59"/>
    </row>
    <row r="48" spans="1:17" s="93" customFormat="1" ht="71.25" customHeight="1" x14ac:dyDescent="0.3">
      <c r="B48" s="103" t="s">
        <v>138</v>
      </c>
      <c r="C48" s="103" t="s">
        <v>139</v>
      </c>
      <c r="D48" s="103" t="s">
        <v>140</v>
      </c>
      <c r="E48" s="103" t="s">
        <v>45</v>
      </c>
      <c r="F48" s="103" t="s">
        <v>22</v>
      </c>
      <c r="G48" s="103" t="s">
        <v>97</v>
      </c>
      <c r="H48" s="103" t="s">
        <v>17</v>
      </c>
      <c r="I48" s="103" t="s">
        <v>10</v>
      </c>
      <c r="J48" s="103" t="s">
        <v>31</v>
      </c>
      <c r="K48" s="103" t="s">
        <v>61</v>
      </c>
      <c r="L48" s="103" t="s">
        <v>20</v>
      </c>
      <c r="M48" s="89" t="s">
        <v>26</v>
      </c>
      <c r="N48" s="103" t="s">
        <v>141</v>
      </c>
      <c r="O48" s="103" t="s">
        <v>36</v>
      </c>
      <c r="P48" s="104" t="s">
        <v>11</v>
      </c>
      <c r="Q48" s="104" t="s">
        <v>19</v>
      </c>
    </row>
    <row r="49" spans="1:26" s="98" customFormat="1" ht="78.75" customHeight="1" x14ac:dyDescent="0.3">
      <c r="A49" s="43">
        <v>1</v>
      </c>
      <c r="B49" s="100" t="s">
        <v>162</v>
      </c>
      <c r="C49" s="100" t="s">
        <v>162</v>
      </c>
      <c r="D49" s="99" t="s">
        <v>152</v>
      </c>
      <c r="E49" s="147">
        <v>152</v>
      </c>
      <c r="F49" s="95" t="s">
        <v>129</v>
      </c>
      <c r="G49" s="135"/>
      <c r="H49" s="102">
        <v>41662</v>
      </c>
      <c r="I49" s="102">
        <v>41973</v>
      </c>
      <c r="J49" s="96" t="s">
        <v>130</v>
      </c>
      <c r="K49" s="172">
        <v>3</v>
      </c>
      <c r="L49" s="172">
        <v>5</v>
      </c>
      <c r="M49" s="149">
        <v>350</v>
      </c>
      <c r="N49" s="88"/>
      <c r="O49" s="161">
        <v>369782975</v>
      </c>
      <c r="P49" s="23" t="s">
        <v>208</v>
      </c>
      <c r="Q49" s="136" t="s">
        <v>298</v>
      </c>
      <c r="R49" s="97"/>
      <c r="S49" s="97"/>
      <c r="T49" s="97"/>
      <c r="U49" s="97"/>
      <c r="V49" s="97"/>
      <c r="W49" s="97"/>
      <c r="X49" s="97"/>
      <c r="Y49" s="97"/>
      <c r="Z49" s="97"/>
    </row>
    <row r="50" spans="1:26" s="98" customFormat="1" ht="65.25" customHeight="1" x14ac:dyDescent="0.3">
      <c r="A50" s="43">
        <f>+A49+1</f>
        <v>2</v>
      </c>
      <c r="B50" s="100" t="s">
        <v>162</v>
      </c>
      <c r="C50" s="100" t="s">
        <v>162</v>
      </c>
      <c r="D50" s="99" t="s">
        <v>152</v>
      </c>
      <c r="E50" s="148">
        <v>105</v>
      </c>
      <c r="F50" s="95" t="s">
        <v>129</v>
      </c>
      <c r="G50" s="95"/>
      <c r="H50" s="102">
        <v>41297</v>
      </c>
      <c r="I50" s="102">
        <v>41639</v>
      </c>
      <c r="J50" s="96" t="s">
        <v>130</v>
      </c>
      <c r="K50" s="148"/>
      <c r="L50" s="149">
        <v>11</v>
      </c>
      <c r="M50" s="149">
        <v>350</v>
      </c>
      <c r="N50" s="88"/>
      <c r="O50" s="161">
        <v>339656105</v>
      </c>
      <c r="P50" s="23" t="s">
        <v>209</v>
      </c>
      <c r="Q50" s="136" t="s">
        <v>282</v>
      </c>
      <c r="R50" s="97"/>
      <c r="S50" s="97"/>
      <c r="T50" s="97"/>
      <c r="U50" s="97"/>
      <c r="V50" s="97"/>
      <c r="W50" s="97"/>
      <c r="X50" s="97"/>
      <c r="Y50" s="97"/>
      <c r="Z50" s="97"/>
    </row>
    <row r="51" spans="1:26" s="98" customFormat="1" ht="62.25" customHeight="1" x14ac:dyDescent="0.3">
      <c r="A51" s="43">
        <f t="shared" ref="A51" si="0">+A50+1</f>
        <v>3</v>
      </c>
      <c r="B51" s="100" t="s">
        <v>162</v>
      </c>
      <c r="C51" s="100" t="s">
        <v>162</v>
      </c>
      <c r="D51" s="99" t="s">
        <v>152</v>
      </c>
      <c r="E51" s="172">
        <v>356</v>
      </c>
      <c r="F51" s="148" t="s">
        <v>129</v>
      </c>
      <c r="G51" s="148"/>
      <c r="H51" s="102">
        <v>41120</v>
      </c>
      <c r="I51" s="102">
        <v>41273</v>
      </c>
      <c r="J51" s="96" t="s">
        <v>130</v>
      </c>
      <c r="K51" s="172"/>
      <c r="L51" s="172">
        <v>5</v>
      </c>
      <c r="M51" s="149">
        <v>100</v>
      </c>
      <c r="N51" s="88"/>
      <c r="O51" s="161">
        <v>177016320</v>
      </c>
      <c r="P51" s="23">
        <v>729</v>
      </c>
      <c r="Q51" s="136" t="s">
        <v>282</v>
      </c>
      <c r="R51" s="97"/>
      <c r="S51" s="97"/>
      <c r="T51" s="97"/>
      <c r="U51" s="97"/>
      <c r="V51" s="97"/>
      <c r="W51" s="97"/>
      <c r="X51" s="97"/>
      <c r="Y51" s="97"/>
      <c r="Z51" s="97"/>
    </row>
    <row r="52" spans="1:26" s="98" customFormat="1" x14ac:dyDescent="0.3">
      <c r="A52" s="43"/>
      <c r="B52" s="46" t="s">
        <v>16</v>
      </c>
      <c r="C52" s="100"/>
      <c r="D52" s="99"/>
      <c r="E52" s="148"/>
      <c r="F52" s="95"/>
      <c r="G52" s="95"/>
      <c r="H52" s="95"/>
      <c r="I52" s="96"/>
      <c r="J52" s="96"/>
      <c r="K52" s="101"/>
      <c r="L52" s="101"/>
      <c r="M52" s="150"/>
      <c r="N52" s="101"/>
      <c r="O52" s="23"/>
      <c r="P52" s="23"/>
      <c r="Q52" s="137"/>
    </row>
    <row r="53" spans="1:26" s="26" customFormat="1" x14ac:dyDescent="0.3">
      <c r="E53" s="27"/>
    </row>
    <row r="54" spans="1:26" s="26" customFormat="1" x14ac:dyDescent="0.3">
      <c r="B54" s="224" t="s">
        <v>28</v>
      </c>
      <c r="C54" s="224" t="s">
        <v>27</v>
      </c>
      <c r="D54" s="226" t="s">
        <v>34</v>
      </c>
      <c r="E54" s="226"/>
    </row>
    <row r="55" spans="1:26" s="26" customFormat="1" x14ac:dyDescent="0.3">
      <c r="B55" s="225"/>
      <c r="C55" s="225"/>
      <c r="D55" s="144" t="s">
        <v>23</v>
      </c>
      <c r="E55" s="57" t="s">
        <v>24</v>
      </c>
    </row>
    <row r="56" spans="1:26" s="26" customFormat="1" ht="18" x14ac:dyDescent="0.3">
      <c r="B56" s="54" t="s">
        <v>21</v>
      </c>
      <c r="C56" s="55" t="s">
        <v>283</v>
      </c>
      <c r="D56" s="53"/>
      <c r="E56" s="53" t="s">
        <v>151</v>
      </c>
      <c r="F56" s="28"/>
      <c r="G56" s="28"/>
      <c r="H56" s="28"/>
      <c r="I56" s="28"/>
      <c r="J56" s="28"/>
      <c r="K56" s="28"/>
      <c r="L56" s="28"/>
      <c r="M56" s="28"/>
    </row>
    <row r="57" spans="1:26" s="26" customFormat="1" x14ac:dyDescent="0.3">
      <c r="B57" s="54" t="s">
        <v>25</v>
      </c>
      <c r="C57" s="55" t="s">
        <v>212</v>
      </c>
      <c r="D57" s="53"/>
      <c r="E57" s="53" t="s">
        <v>151</v>
      </c>
    </row>
    <row r="58" spans="1:26" s="26" customFormat="1" x14ac:dyDescent="0.3">
      <c r="B58" s="29"/>
      <c r="C58" s="222"/>
      <c r="D58" s="222"/>
      <c r="E58" s="222"/>
      <c r="F58" s="222"/>
      <c r="G58" s="222"/>
      <c r="H58" s="222"/>
      <c r="I58" s="222"/>
      <c r="J58" s="222"/>
      <c r="K58" s="222"/>
      <c r="L58" s="222"/>
      <c r="M58" s="222"/>
      <c r="N58" s="222"/>
    </row>
    <row r="59" spans="1:26" ht="15" thickBot="1" x14ac:dyDescent="0.35"/>
    <row r="60" spans="1:26" ht="26.4" thickBot="1" x14ac:dyDescent="0.35">
      <c r="B60" s="223" t="s">
        <v>98</v>
      </c>
      <c r="C60" s="223"/>
      <c r="D60" s="223"/>
      <c r="E60" s="223"/>
      <c r="F60" s="223"/>
      <c r="G60" s="223"/>
      <c r="H60" s="223"/>
      <c r="I60" s="223"/>
      <c r="J60" s="223"/>
      <c r="K60" s="223"/>
      <c r="L60" s="223"/>
      <c r="M60" s="223"/>
      <c r="N60" s="223"/>
    </row>
    <row r="63" spans="1:26" ht="86.4" x14ac:dyDescent="0.3">
      <c r="B63" s="105" t="s">
        <v>142</v>
      </c>
      <c r="C63" s="62" t="s">
        <v>2</v>
      </c>
      <c r="D63" s="62" t="s">
        <v>100</v>
      </c>
      <c r="E63" s="62" t="s">
        <v>99</v>
      </c>
      <c r="F63" s="62" t="s">
        <v>101</v>
      </c>
      <c r="G63" s="62" t="s">
        <v>102</v>
      </c>
      <c r="H63" s="62" t="s">
        <v>103</v>
      </c>
      <c r="I63" s="62" t="s">
        <v>104</v>
      </c>
      <c r="J63" s="62" t="s">
        <v>105</v>
      </c>
      <c r="K63" s="62" t="s">
        <v>106</v>
      </c>
      <c r="L63" s="62" t="s">
        <v>107</v>
      </c>
      <c r="M63" s="83" t="s">
        <v>108</v>
      </c>
      <c r="N63" s="83" t="s">
        <v>109</v>
      </c>
      <c r="O63" s="210" t="s">
        <v>3</v>
      </c>
      <c r="P63" s="211"/>
      <c r="Q63" s="62" t="s">
        <v>18</v>
      </c>
    </row>
    <row r="64" spans="1:26" ht="28.8" x14ac:dyDescent="0.3">
      <c r="B64" s="3" t="s">
        <v>210</v>
      </c>
      <c r="C64" s="165" t="s">
        <v>161</v>
      </c>
      <c r="D64" s="151" t="s">
        <v>211</v>
      </c>
      <c r="E64" s="53">
        <v>60</v>
      </c>
      <c r="F64" s="53"/>
      <c r="G64" s="53" t="s">
        <v>130</v>
      </c>
      <c r="H64" s="53"/>
      <c r="I64" s="53"/>
      <c r="J64" s="53" t="s">
        <v>129</v>
      </c>
      <c r="K64" s="142" t="s">
        <v>129</v>
      </c>
      <c r="L64" s="142" t="s">
        <v>129</v>
      </c>
      <c r="M64" s="142" t="s">
        <v>129</v>
      </c>
      <c r="N64" s="142" t="s">
        <v>129</v>
      </c>
      <c r="O64" s="204" t="s">
        <v>213</v>
      </c>
      <c r="P64" s="205"/>
      <c r="Q64" s="142" t="s">
        <v>130</v>
      </c>
    </row>
    <row r="65" spans="2:17" x14ac:dyDescent="0.3">
      <c r="B65" s="3" t="s">
        <v>153</v>
      </c>
      <c r="C65" s="163" t="s">
        <v>154</v>
      </c>
      <c r="D65" s="151" t="s">
        <v>165</v>
      </c>
      <c r="E65" s="53">
        <v>467</v>
      </c>
      <c r="F65" s="53"/>
      <c r="G65" s="53"/>
      <c r="H65" s="53"/>
      <c r="I65" s="53" t="s">
        <v>129</v>
      </c>
      <c r="J65" s="53" t="s">
        <v>129</v>
      </c>
      <c r="K65" s="142" t="s">
        <v>129</v>
      </c>
      <c r="L65" s="142" t="s">
        <v>129</v>
      </c>
      <c r="M65" s="142" t="s">
        <v>129</v>
      </c>
      <c r="N65" s="142" t="s">
        <v>129</v>
      </c>
      <c r="O65" s="235"/>
      <c r="P65" s="236"/>
      <c r="Q65" s="142" t="s">
        <v>129</v>
      </c>
    </row>
    <row r="66" spans="2:17" x14ac:dyDescent="0.3">
      <c r="B66" s="6" t="s">
        <v>1</v>
      </c>
    </row>
    <row r="67" spans="2:17" x14ac:dyDescent="0.3">
      <c r="B67" s="6" t="s">
        <v>37</v>
      </c>
    </row>
    <row r="68" spans="2:17" x14ac:dyDescent="0.3">
      <c r="B68" s="6" t="s">
        <v>62</v>
      </c>
    </row>
    <row r="70" spans="2:17" ht="15" thickBot="1" x14ac:dyDescent="0.35"/>
    <row r="71" spans="2:17" ht="26.4" thickBot="1" x14ac:dyDescent="0.35">
      <c r="B71" s="212" t="s">
        <v>38</v>
      </c>
      <c r="C71" s="213"/>
      <c r="D71" s="213"/>
      <c r="E71" s="213"/>
      <c r="F71" s="213"/>
      <c r="G71" s="213"/>
      <c r="H71" s="213"/>
      <c r="I71" s="213"/>
      <c r="J71" s="213"/>
      <c r="K71" s="213"/>
      <c r="L71" s="213"/>
      <c r="M71" s="213"/>
      <c r="N71" s="214"/>
    </row>
    <row r="76" spans="2:17" ht="82.5" customHeight="1" x14ac:dyDescent="0.3">
      <c r="B76" s="105" t="s">
        <v>0</v>
      </c>
      <c r="C76" s="105" t="s">
        <v>39</v>
      </c>
      <c r="D76" s="105" t="s">
        <v>40</v>
      </c>
      <c r="E76" s="105" t="s">
        <v>110</v>
      </c>
      <c r="F76" s="105" t="s">
        <v>112</v>
      </c>
      <c r="G76" s="105" t="s">
        <v>113</v>
      </c>
      <c r="H76" s="105" t="s">
        <v>114</v>
      </c>
      <c r="I76" s="105" t="s">
        <v>111</v>
      </c>
      <c r="J76" s="210" t="s">
        <v>115</v>
      </c>
      <c r="K76" s="221"/>
      <c r="L76" s="211"/>
      <c r="M76" s="105" t="s">
        <v>116</v>
      </c>
      <c r="N76" s="105" t="s">
        <v>41</v>
      </c>
      <c r="O76" s="105" t="s">
        <v>42</v>
      </c>
      <c r="P76" s="210" t="s">
        <v>3</v>
      </c>
      <c r="Q76" s="211"/>
    </row>
    <row r="77" spans="2:17" ht="114.75" customHeight="1" x14ac:dyDescent="0.3">
      <c r="B77" s="63" t="s">
        <v>43</v>
      </c>
      <c r="C77" s="153">
        <v>1</v>
      </c>
      <c r="D77" s="153" t="s">
        <v>214</v>
      </c>
      <c r="E77" s="175">
        <v>36271787</v>
      </c>
      <c r="F77" s="153" t="s">
        <v>216</v>
      </c>
      <c r="G77" s="153" t="s">
        <v>215</v>
      </c>
      <c r="H77" s="152">
        <v>36875</v>
      </c>
      <c r="I77" s="151"/>
      <c r="J77" s="153" t="s">
        <v>205</v>
      </c>
      <c r="K77" s="151" t="s">
        <v>218</v>
      </c>
      <c r="L77" s="151" t="s">
        <v>217</v>
      </c>
      <c r="M77" s="153" t="s">
        <v>129</v>
      </c>
      <c r="N77" s="153" t="s">
        <v>129</v>
      </c>
      <c r="O77" s="153" t="s">
        <v>129</v>
      </c>
      <c r="P77" s="203"/>
      <c r="Q77" s="203"/>
    </row>
    <row r="78" spans="2:17" ht="138.75" customHeight="1" x14ac:dyDescent="0.3">
      <c r="B78" s="63" t="s">
        <v>43</v>
      </c>
      <c r="C78" s="168">
        <v>1</v>
      </c>
      <c r="D78" s="168" t="s">
        <v>219</v>
      </c>
      <c r="E78" s="175">
        <v>1083867188</v>
      </c>
      <c r="F78" s="168" t="s">
        <v>155</v>
      </c>
      <c r="G78" s="168" t="s">
        <v>220</v>
      </c>
      <c r="H78" s="152">
        <v>40374</v>
      </c>
      <c r="I78" s="151">
        <v>117713</v>
      </c>
      <c r="J78" s="168" t="s">
        <v>223</v>
      </c>
      <c r="K78" s="151" t="s">
        <v>221</v>
      </c>
      <c r="L78" s="151" t="s">
        <v>222</v>
      </c>
      <c r="M78" s="168" t="s">
        <v>129</v>
      </c>
      <c r="N78" s="168" t="s">
        <v>129</v>
      </c>
      <c r="O78" s="168" t="s">
        <v>129</v>
      </c>
      <c r="P78" s="203"/>
      <c r="Q78" s="203"/>
    </row>
    <row r="79" spans="2:17" ht="77.25" customHeight="1" x14ac:dyDescent="0.3">
      <c r="B79" s="63" t="s">
        <v>44</v>
      </c>
      <c r="C79" s="153">
        <v>1</v>
      </c>
      <c r="D79" s="153" t="s">
        <v>224</v>
      </c>
      <c r="E79" s="175">
        <v>55207068</v>
      </c>
      <c r="F79" s="153" t="s">
        <v>155</v>
      </c>
      <c r="G79" s="153" t="s">
        <v>158</v>
      </c>
      <c r="H79" s="152">
        <v>40529</v>
      </c>
      <c r="I79" s="151">
        <v>122897</v>
      </c>
      <c r="J79" s="153" t="s">
        <v>230</v>
      </c>
      <c r="K79" s="151" t="s">
        <v>228</v>
      </c>
      <c r="L79" s="151" t="s">
        <v>229</v>
      </c>
      <c r="M79" s="153" t="s">
        <v>129</v>
      </c>
      <c r="N79" s="153" t="s">
        <v>129</v>
      </c>
      <c r="O79" s="153" t="s">
        <v>129</v>
      </c>
      <c r="P79" s="204"/>
      <c r="Q79" s="205"/>
    </row>
    <row r="80" spans="2:17" ht="66.75" customHeight="1" x14ac:dyDescent="0.3">
      <c r="B80" s="63" t="s">
        <v>44</v>
      </c>
      <c r="C80" s="168">
        <v>1</v>
      </c>
      <c r="D80" s="168" t="s">
        <v>225</v>
      </c>
      <c r="E80" s="175">
        <v>1083884398</v>
      </c>
      <c r="F80" s="168"/>
      <c r="G80" s="168" t="s">
        <v>232</v>
      </c>
      <c r="H80" s="152" t="s">
        <v>231</v>
      </c>
      <c r="I80" s="151"/>
      <c r="J80" s="168"/>
      <c r="K80" s="151"/>
      <c r="L80" s="151"/>
      <c r="M80" s="168" t="s">
        <v>129</v>
      </c>
      <c r="N80" s="168" t="s">
        <v>130</v>
      </c>
      <c r="O80" s="168" t="s">
        <v>129</v>
      </c>
      <c r="P80" s="204" t="s">
        <v>233</v>
      </c>
      <c r="Q80" s="205"/>
    </row>
    <row r="81" spans="2:17" ht="39.75" customHeight="1" x14ac:dyDescent="0.3">
      <c r="B81" s="63" t="s">
        <v>44</v>
      </c>
      <c r="C81" s="168">
        <v>1</v>
      </c>
      <c r="D81" s="168" t="s">
        <v>226</v>
      </c>
      <c r="E81" s="175">
        <v>36302031</v>
      </c>
      <c r="F81" s="168" t="s">
        <v>155</v>
      </c>
      <c r="G81" s="168" t="s">
        <v>157</v>
      </c>
      <c r="H81" s="152">
        <v>39248</v>
      </c>
      <c r="I81" s="151"/>
      <c r="J81" s="168" t="s">
        <v>235</v>
      </c>
      <c r="K81" s="151" t="s">
        <v>234</v>
      </c>
      <c r="L81" s="151" t="s">
        <v>236</v>
      </c>
      <c r="M81" s="168" t="s">
        <v>129</v>
      </c>
      <c r="N81" s="168" t="s">
        <v>129</v>
      </c>
      <c r="O81" s="168" t="s">
        <v>129</v>
      </c>
      <c r="P81" s="204"/>
      <c r="Q81" s="205"/>
    </row>
    <row r="82" spans="2:17" ht="63" customHeight="1" x14ac:dyDescent="0.3">
      <c r="B82" s="63" t="s">
        <v>44</v>
      </c>
      <c r="C82" s="168">
        <v>1</v>
      </c>
      <c r="D82" s="168" t="s">
        <v>227</v>
      </c>
      <c r="E82" s="175">
        <v>36277908</v>
      </c>
      <c r="F82" s="168"/>
      <c r="G82" s="168" t="s">
        <v>232</v>
      </c>
      <c r="H82" s="152" t="s">
        <v>231</v>
      </c>
      <c r="I82" s="151"/>
      <c r="J82" s="168"/>
      <c r="K82" s="151"/>
      <c r="L82" s="151"/>
      <c r="M82" s="168" t="s">
        <v>129</v>
      </c>
      <c r="N82" s="168" t="s">
        <v>130</v>
      </c>
      <c r="O82" s="168" t="s">
        <v>129</v>
      </c>
      <c r="P82" s="204" t="s">
        <v>233</v>
      </c>
      <c r="Q82" s="205"/>
    </row>
    <row r="84" spans="2:17" ht="15" thickBot="1" x14ac:dyDescent="0.35"/>
    <row r="85" spans="2:17" ht="26.4" thickBot="1" x14ac:dyDescent="0.35">
      <c r="B85" s="212" t="s">
        <v>46</v>
      </c>
      <c r="C85" s="213"/>
      <c r="D85" s="213"/>
      <c r="E85" s="213"/>
      <c r="F85" s="213"/>
      <c r="G85" s="213"/>
      <c r="H85" s="213"/>
      <c r="I85" s="213"/>
      <c r="J85" s="213"/>
      <c r="K85" s="213"/>
      <c r="L85" s="213"/>
      <c r="M85" s="213"/>
      <c r="N85" s="214"/>
    </row>
    <row r="88" spans="2:17" ht="28.8" x14ac:dyDescent="0.3">
      <c r="B88" s="62" t="s">
        <v>33</v>
      </c>
      <c r="C88" s="62" t="s">
        <v>47</v>
      </c>
      <c r="D88" s="210" t="s">
        <v>3</v>
      </c>
      <c r="E88" s="211"/>
    </row>
    <row r="89" spans="2:17" x14ac:dyDescent="0.3">
      <c r="B89" s="63" t="s">
        <v>117</v>
      </c>
      <c r="C89" s="142" t="s">
        <v>129</v>
      </c>
      <c r="D89" s="215"/>
      <c r="E89" s="215"/>
    </row>
    <row r="92" spans="2:17" ht="25.8" x14ac:dyDescent="0.3">
      <c r="B92" s="216" t="s">
        <v>64</v>
      </c>
      <c r="C92" s="217"/>
      <c r="D92" s="217"/>
      <c r="E92" s="217"/>
      <c r="F92" s="217"/>
      <c r="G92" s="217"/>
      <c r="H92" s="217"/>
      <c r="I92" s="217"/>
      <c r="J92" s="217"/>
      <c r="K92" s="217"/>
      <c r="L92" s="217"/>
      <c r="M92" s="217"/>
      <c r="N92" s="217"/>
      <c r="O92" s="217"/>
      <c r="P92" s="217"/>
    </row>
    <row r="94" spans="2:17" ht="15" thickBot="1" x14ac:dyDescent="0.35"/>
    <row r="95" spans="2:17" ht="26.4" thickBot="1" x14ac:dyDescent="0.35">
      <c r="B95" s="212" t="s">
        <v>54</v>
      </c>
      <c r="C95" s="213"/>
      <c r="D95" s="213"/>
      <c r="E95" s="213"/>
      <c r="F95" s="213"/>
      <c r="G95" s="213"/>
      <c r="H95" s="213"/>
      <c r="I95" s="213"/>
      <c r="J95" s="213"/>
      <c r="K95" s="213"/>
      <c r="L95" s="213"/>
      <c r="M95" s="213"/>
      <c r="N95" s="214"/>
    </row>
    <row r="97" spans="1:26" ht="15" thickBot="1" x14ac:dyDescent="0.35">
      <c r="M97" s="59"/>
      <c r="N97" s="59"/>
    </row>
    <row r="98" spans="1:26" s="93" customFormat="1" ht="82.5" customHeight="1" x14ac:dyDescent="0.3">
      <c r="B98" s="103" t="s">
        <v>138</v>
      </c>
      <c r="C98" s="103" t="s">
        <v>139</v>
      </c>
      <c r="D98" s="103" t="s">
        <v>140</v>
      </c>
      <c r="E98" s="103" t="s">
        <v>45</v>
      </c>
      <c r="F98" s="103" t="s">
        <v>22</v>
      </c>
      <c r="G98" s="103" t="s">
        <v>97</v>
      </c>
      <c r="H98" s="103" t="s">
        <v>17</v>
      </c>
      <c r="I98" s="103" t="s">
        <v>10</v>
      </c>
      <c r="J98" s="103" t="s">
        <v>31</v>
      </c>
      <c r="K98" s="103" t="s">
        <v>61</v>
      </c>
      <c r="L98" s="103" t="s">
        <v>20</v>
      </c>
      <c r="M98" s="89" t="s">
        <v>26</v>
      </c>
      <c r="N98" s="103" t="s">
        <v>141</v>
      </c>
      <c r="O98" s="103" t="s">
        <v>36</v>
      </c>
      <c r="P98" s="104" t="s">
        <v>11</v>
      </c>
      <c r="Q98" s="104" t="s">
        <v>19</v>
      </c>
    </row>
    <row r="99" spans="1:26" s="98" customFormat="1" ht="106.5" customHeight="1" x14ac:dyDescent="0.3">
      <c r="A99" s="43">
        <v>1</v>
      </c>
      <c r="B99" s="100" t="s">
        <v>162</v>
      </c>
      <c r="C99" s="100" t="s">
        <v>162</v>
      </c>
      <c r="D99" s="99" t="s">
        <v>152</v>
      </c>
      <c r="E99" s="147">
        <v>471</v>
      </c>
      <c r="F99" s="148" t="s">
        <v>129</v>
      </c>
      <c r="G99" s="147"/>
      <c r="H99" s="102">
        <v>41255</v>
      </c>
      <c r="I99" s="102">
        <v>41988</v>
      </c>
      <c r="J99" s="96" t="s">
        <v>130</v>
      </c>
      <c r="K99" s="177"/>
      <c r="L99" s="177">
        <v>21.5</v>
      </c>
      <c r="M99" s="149">
        <v>300</v>
      </c>
      <c r="N99" s="135"/>
      <c r="O99" s="160">
        <v>1093000790</v>
      </c>
      <c r="P99" s="23" t="s">
        <v>237</v>
      </c>
      <c r="Q99" s="136" t="s">
        <v>284</v>
      </c>
      <c r="R99" s="97"/>
      <c r="S99" s="97"/>
      <c r="T99" s="97"/>
      <c r="U99" s="97"/>
      <c r="V99" s="97"/>
      <c r="W99" s="97"/>
      <c r="X99" s="97"/>
      <c r="Y99" s="97"/>
      <c r="Z99" s="97"/>
    </row>
    <row r="100" spans="1:26" s="98" customFormat="1" ht="63.75" customHeight="1" x14ac:dyDescent="0.3">
      <c r="A100" s="43">
        <f>+A99+1</f>
        <v>2</v>
      </c>
      <c r="B100" s="100" t="s">
        <v>162</v>
      </c>
      <c r="C100" s="100" t="s">
        <v>162</v>
      </c>
      <c r="D100" s="99" t="s">
        <v>152</v>
      </c>
      <c r="E100" s="148">
        <v>87</v>
      </c>
      <c r="F100" s="95" t="s">
        <v>129</v>
      </c>
      <c r="G100" s="95"/>
      <c r="H100" s="102">
        <v>40920</v>
      </c>
      <c r="I100" s="102">
        <v>41273</v>
      </c>
      <c r="J100" s="96" t="s">
        <v>130</v>
      </c>
      <c r="K100" s="177"/>
      <c r="L100" s="177">
        <v>11.5</v>
      </c>
      <c r="M100" s="176">
        <v>1358</v>
      </c>
      <c r="N100" s="173"/>
      <c r="O100" s="161">
        <v>1049705101</v>
      </c>
      <c r="P100" s="23">
        <v>880</v>
      </c>
      <c r="Q100" s="136" t="s">
        <v>264</v>
      </c>
      <c r="R100" s="97"/>
      <c r="S100" s="97"/>
      <c r="T100" s="97"/>
      <c r="U100" s="97"/>
      <c r="V100" s="97"/>
      <c r="W100" s="97"/>
      <c r="X100" s="97"/>
      <c r="Y100" s="97"/>
      <c r="Z100" s="97"/>
    </row>
    <row r="101" spans="1:26" s="98" customFormat="1" ht="102" customHeight="1" x14ac:dyDescent="0.3">
      <c r="A101" s="43">
        <f t="shared" ref="A101:A103" si="1">+A100+1</f>
        <v>3</v>
      </c>
      <c r="B101" s="100" t="s">
        <v>162</v>
      </c>
      <c r="C101" s="100" t="s">
        <v>162</v>
      </c>
      <c r="D101" s="99" t="s">
        <v>152</v>
      </c>
      <c r="E101" s="148">
        <v>339</v>
      </c>
      <c r="F101" s="148" t="s">
        <v>129</v>
      </c>
      <c r="G101" s="148"/>
      <c r="H101" s="102">
        <v>41516</v>
      </c>
      <c r="I101" s="102">
        <v>41988</v>
      </c>
      <c r="J101" s="96" t="s">
        <v>130</v>
      </c>
      <c r="K101" s="177"/>
      <c r="L101" s="177">
        <v>13</v>
      </c>
      <c r="M101" s="149">
        <v>300</v>
      </c>
      <c r="N101" s="88"/>
      <c r="O101" s="161">
        <v>723542927</v>
      </c>
      <c r="P101" s="23" t="s">
        <v>238</v>
      </c>
      <c r="Q101" s="136" t="s">
        <v>299</v>
      </c>
      <c r="R101" s="97"/>
      <c r="S101" s="97"/>
      <c r="T101" s="97"/>
      <c r="U101" s="97"/>
      <c r="V101" s="97"/>
      <c r="W101" s="97"/>
      <c r="X101" s="97"/>
      <c r="Y101" s="97"/>
      <c r="Z101" s="97"/>
    </row>
    <row r="102" spans="1:26" s="98" customFormat="1" ht="70.5" customHeight="1" x14ac:dyDescent="0.3">
      <c r="A102" s="43">
        <f t="shared" si="1"/>
        <v>4</v>
      </c>
      <c r="B102" s="100" t="s">
        <v>162</v>
      </c>
      <c r="C102" s="100" t="s">
        <v>162</v>
      </c>
      <c r="D102" s="99" t="s">
        <v>152</v>
      </c>
      <c r="E102" s="147">
        <v>79</v>
      </c>
      <c r="F102" s="95" t="s">
        <v>129</v>
      </c>
      <c r="G102" s="135"/>
      <c r="H102" s="102">
        <v>40932</v>
      </c>
      <c r="I102" s="102">
        <v>41273</v>
      </c>
      <c r="J102" s="96" t="s">
        <v>130</v>
      </c>
      <c r="K102" s="148">
        <v>9</v>
      </c>
      <c r="L102" s="149">
        <v>2</v>
      </c>
      <c r="M102" s="149">
        <v>1064</v>
      </c>
      <c r="N102" s="88"/>
      <c r="O102" s="174">
        <v>865537314</v>
      </c>
      <c r="P102" s="23">
        <v>883</v>
      </c>
      <c r="Q102" s="136" t="s">
        <v>300</v>
      </c>
      <c r="R102" s="97"/>
      <c r="S102" s="97"/>
      <c r="T102" s="97"/>
      <c r="U102" s="97"/>
      <c r="V102" s="97"/>
      <c r="W102" s="97"/>
      <c r="X102" s="97"/>
      <c r="Y102" s="97"/>
      <c r="Z102" s="97"/>
    </row>
    <row r="103" spans="1:26" s="98" customFormat="1" ht="51" customHeight="1" x14ac:dyDescent="0.3">
      <c r="A103" s="43">
        <f t="shared" si="1"/>
        <v>5</v>
      </c>
      <c r="B103" s="100" t="s">
        <v>162</v>
      </c>
      <c r="C103" s="100" t="s">
        <v>162</v>
      </c>
      <c r="D103" s="99" t="s">
        <v>152</v>
      </c>
      <c r="E103" s="148">
        <v>399</v>
      </c>
      <c r="F103" s="148" t="s">
        <v>129</v>
      </c>
      <c r="G103" s="148"/>
      <c r="H103" s="102">
        <v>41199</v>
      </c>
      <c r="I103" s="102">
        <v>41274</v>
      </c>
      <c r="J103" s="96" t="s">
        <v>130</v>
      </c>
      <c r="K103" s="177"/>
      <c r="L103" s="177">
        <v>2.5</v>
      </c>
      <c r="M103" s="149">
        <v>300</v>
      </c>
      <c r="N103" s="88"/>
      <c r="O103" s="161">
        <v>1156552300</v>
      </c>
      <c r="P103" s="23">
        <v>884</v>
      </c>
      <c r="Q103" s="136" t="s">
        <v>251</v>
      </c>
      <c r="R103" s="97"/>
      <c r="S103" s="97"/>
      <c r="T103" s="97"/>
      <c r="U103" s="97"/>
      <c r="V103" s="97"/>
      <c r="W103" s="97"/>
      <c r="X103" s="97"/>
      <c r="Y103" s="97"/>
      <c r="Z103" s="97"/>
    </row>
    <row r="104" spans="1:26" s="98" customFormat="1" x14ac:dyDescent="0.3">
      <c r="A104" s="43"/>
      <c r="B104" s="46" t="s">
        <v>16</v>
      </c>
      <c r="C104" s="100"/>
      <c r="D104" s="99"/>
      <c r="E104" s="148"/>
      <c r="F104" s="95"/>
      <c r="G104" s="95"/>
      <c r="H104" s="95"/>
      <c r="I104" s="96"/>
      <c r="J104" s="96"/>
      <c r="K104" s="101"/>
      <c r="L104" s="101"/>
      <c r="M104" s="134"/>
      <c r="N104" s="101"/>
      <c r="O104" s="23"/>
      <c r="P104" s="23"/>
      <c r="Q104" s="137"/>
    </row>
    <row r="105" spans="1:26" x14ac:dyDescent="0.3">
      <c r="B105" s="26"/>
      <c r="C105" s="26"/>
      <c r="D105" s="26"/>
      <c r="E105" s="159"/>
      <c r="F105" s="26"/>
      <c r="G105" s="26"/>
      <c r="H105" s="26"/>
      <c r="I105" s="26"/>
      <c r="J105" s="26"/>
      <c r="K105" s="26"/>
      <c r="L105" s="26"/>
      <c r="M105" s="26"/>
      <c r="N105" s="26"/>
      <c r="O105" s="26"/>
      <c r="P105" s="26"/>
    </row>
    <row r="106" spans="1:26" ht="18" x14ac:dyDescent="0.3">
      <c r="B106" s="54" t="s">
        <v>32</v>
      </c>
      <c r="C106" s="67" t="s">
        <v>308</v>
      </c>
      <c r="H106" s="28"/>
      <c r="I106" s="28"/>
      <c r="J106" s="28"/>
      <c r="K106" s="28"/>
      <c r="L106" s="28"/>
      <c r="M106" s="28"/>
      <c r="N106" s="26"/>
      <c r="O106" s="26"/>
      <c r="P106" s="26"/>
    </row>
    <row r="108" spans="1:26" ht="15" thickBot="1" x14ac:dyDescent="0.35"/>
    <row r="109" spans="1:26" ht="29.4" thickBot="1" x14ac:dyDescent="0.35">
      <c r="B109" s="70" t="s">
        <v>49</v>
      </c>
      <c r="C109" s="71" t="s">
        <v>50</v>
      </c>
      <c r="D109" s="70" t="s">
        <v>51</v>
      </c>
      <c r="E109" s="71" t="s">
        <v>55</v>
      </c>
    </row>
    <row r="110" spans="1:26" x14ac:dyDescent="0.3">
      <c r="B110" s="61" t="s">
        <v>118</v>
      </c>
      <c r="C110" s="64">
        <v>20</v>
      </c>
      <c r="D110" s="64">
        <v>20</v>
      </c>
      <c r="E110" s="218">
        <f>+D110+D111+D112</f>
        <v>20</v>
      </c>
    </row>
    <row r="111" spans="1:26" x14ac:dyDescent="0.3">
      <c r="B111" s="61" t="s">
        <v>119</v>
      </c>
      <c r="C111" s="53">
        <v>30</v>
      </c>
      <c r="D111" s="142">
        <v>0</v>
      </c>
      <c r="E111" s="219"/>
    </row>
    <row r="112" spans="1:26" ht="15" thickBot="1" x14ac:dyDescent="0.35">
      <c r="B112" s="61" t="s">
        <v>120</v>
      </c>
      <c r="C112" s="66">
        <v>40</v>
      </c>
      <c r="D112" s="66">
        <v>0</v>
      </c>
      <c r="E112" s="220"/>
    </row>
    <row r="114" spans="2:17" ht="15" thickBot="1" x14ac:dyDescent="0.35"/>
    <row r="115" spans="2:17" ht="26.4" thickBot="1" x14ac:dyDescent="0.35">
      <c r="B115" s="212" t="s">
        <v>52</v>
      </c>
      <c r="C115" s="213"/>
      <c r="D115" s="213"/>
      <c r="E115" s="213"/>
      <c r="F115" s="213"/>
      <c r="G115" s="213"/>
      <c r="H115" s="213"/>
      <c r="I115" s="213"/>
      <c r="J115" s="213"/>
      <c r="K115" s="213"/>
      <c r="L115" s="213"/>
      <c r="M115" s="213"/>
      <c r="N115" s="214"/>
    </row>
    <row r="117" spans="2:17" ht="81.75" customHeight="1" x14ac:dyDescent="0.3">
      <c r="B117" s="105" t="s">
        <v>0</v>
      </c>
      <c r="C117" s="105" t="s">
        <v>39</v>
      </c>
      <c r="D117" s="105" t="s">
        <v>40</v>
      </c>
      <c r="E117" s="105" t="s">
        <v>110</v>
      </c>
      <c r="F117" s="105" t="s">
        <v>112</v>
      </c>
      <c r="G117" s="105" t="s">
        <v>113</v>
      </c>
      <c r="H117" s="105" t="s">
        <v>114</v>
      </c>
      <c r="I117" s="105" t="s">
        <v>111</v>
      </c>
      <c r="J117" s="210" t="s">
        <v>115</v>
      </c>
      <c r="K117" s="221"/>
      <c r="L117" s="211"/>
      <c r="M117" s="105" t="s">
        <v>116</v>
      </c>
      <c r="N117" s="105" t="s">
        <v>41</v>
      </c>
      <c r="O117" s="105" t="s">
        <v>42</v>
      </c>
      <c r="P117" s="210" t="s">
        <v>3</v>
      </c>
      <c r="Q117" s="211"/>
    </row>
    <row r="118" spans="2:17" s="158" customFormat="1" ht="73.5" customHeight="1" x14ac:dyDescent="0.3">
      <c r="B118" s="153" t="s">
        <v>123</v>
      </c>
      <c r="C118" s="153">
        <v>1</v>
      </c>
      <c r="D118" s="153" t="s">
        <v>239</v>
      </c>
      <c r="E118" s="175">
        <v>36292294</v>
      </c>
      <c r="F118" s="153" t="s">
        <v>240</v>
      </c>
      <c r="G118" s="153" t="s">
        <v>241</v>
      </c>
      <c r="H118" s="152">
        <v>41698</v>
      </c>
      <c r="I118" s="151"/>
      <c r="J118" s="153" t="s">
        <v>242</v>
      </c>
      <c r="K118" s="179" t="s">
        <v>244</v>
      </c>
      <c r="L118" s="151" t="s">
        <v>243</v>
      </c>
      <c r="M118" s="153" t="s">
        <v>129</v>
      </c>
      <c r="N118" s="153" t="s">
        <v>130</v>
      </c>
      <c r="O118" s="153" t="s">
        <v>129</v>
      </c>
      <c r="P118" s="203" t="s">
        <v>245</v>
      </c>
      <c r="Q118" s="203"/>
    </row>
    <row r="119" spans="2:17" s="158" customFormat="1" ht="67.5" customHeight="1" x14ac:dyDescent="0.3">
      <c r="B119" s="153" t="s">
        <v>124</v>
      </c>
      <c r="C119" s="153">
        <v>1</v>
      </c>
      <c r="D119" s="153" t="s">
        <v>246</v>
      </c>
      <c r="E119" s="175">
        <v>1117496589</v>
      </c>
      <c r="F119" s="153" t="s">
        <v>247</v>
      </c>
      <c r="G119" s="153" t="s">
        <v>157</v>
      </c>
      <c r="H119" s="152">
        <v>41026</v>
      </c>
      <c r="I119" s="151"/>
      <c r="J119" s="153" t="s">
        <v>249</v>
      </c>
      <c r="K119" s="151" t="s">
        <v>250</v>
      </c>
      <c r="L119" s="151" t="s">
        <v>248</v>
      </c>
      <c r="M119" s="153" t="s">
        <v>129</v>
      </c>
      <c r="N119" s="153" t="s">
        <v>129</v>
      </c>
      <c r="O119" s="153" t="s">
        <v>129</v>
      </c>
      <c r="P119" s="204"/>
      <c r="Q119" s="205"/>
    </row>
    <row r="120" spans="2:17" s="158" customFormat="1" ht="114" customHeight="1" x14ac:dyDescent="0.3">
      <c r="B120" s="153" t="s">
        <v>125</v>
      </c>
      <c r="C120" s="153">
        <v>1</v>
      </c>
      <c r="D120" s="168" t="s">
        <v>203</v>
      </c>
      <c r="E120" s="175">
        <v>36116485</v>
      </c>
      <c r="F120" s="168" t="s">
        <v>204</v>
      </c>
      <c r="G120" s="168" t="s">
        <v>205</v>
      </c>
      <c r="H120" s="152">
        <v>39127</v>
      </c>
      <c r="I120" s="151"/>
      <c r="J120" s="168" t="s">
        <v>187</v>
      </c>
      <c r="K120" s="151" t="s">
        <v>206</v>
      </c>
      <c r="L120" s="151" t="s">
        <v>207</v>
      </c>
      <c r="M120" s="168" t="s">
        <v>129</v>
      </c>
      <c r="N120" s="168" t="s">
        <v>129</v>
      </c>
      <c r="O120" s="168" t="s">
        <v>129</v>
      </c>
      <c r="P120" s="203"/>
      <c r="Q120" s="203"/>
    </row>
    <row r="123" spans="2:17" ht="15" thickBot="1" x14ac:dyDescent="0.35"/>
    <row r="124" spans="2:17" ht="28.8" x14ac:dyDescent="0.3">
      <c r="B124" s="109" t="s">
        <v>33</v>
      </c>
      <c r="C124" s="109" t="s">
        <v>49</v>
      </c>
      <c r="D124" s="105" t="s">
        <v>50</v>
      </c>
      <c r="E124" s="109" t="s">
        <v>51</v>
      </c>
      <c r="F124" s="71" t="s">
        <v>56</v>
      </c>
      <c r="G124" s="81"/>
    </row>
    <row r="125" spans="2:17" ht="91.2" x14ac:dyDescent="0.3">
      <c r="B125" s="206" t="s">
        <v>53</v>
      </c>
      <c r="C125" s="141" t="s">
        <v>159</v>
      </c>
      <c r="D125" s="142">
        <v>25</v>
      </c>
      <c r="E125" s="142">
        <v>0</v>
      </c>
      <c r="F125" s="207">
        <f>+E125+E126+E127</f>
        <v>35</v>
      </c>
      <c r="G125" s="82"/>
    </row>
    <row r="126" spans="2:17" ht="68.400000000000006" x14ac:dyDescent="0.3">
      <c r="B126" s="206"/>
      <c r="C126" s="141" t="s">
        <v>121</v>
      </c>
      <c r="D126" s="153">
        <v>25</v>
      </c>
      <c r="E126" s="142">
        <v>25</v>
      </c>
      <c r="F126" s="208"/>
      <c r="G126" s="82"/>
    </row>
    <row r="127" spans="2:17" ht="57" x14ac:dyDescent="0.3">
      <c r="B127" s="206"/>
      <c r="C127" s="141" t="s">
        <v>122</v>
      </c>
      <c r="D127" s="142">
        <v>10</v>
      </c>
      <c r="E127" s="142">
        <v>10</v>
      </c>
      <c r="F127" s="209"/>
      <c r="G127" s="82"/>
    </row>
    <row r="128" spans="2:17" x14ac:dyDescent="0.3">
      <c r="C128" s="90"/>
    </row>
    <row r="131" spans="2:5" x14ac:dyDescent="0.3">
      <c r="B131" s="107" t="s">
        <v>57</v>
      </c>
    </row>
    <row r="134" spans="2:5" x14ac:dyDescent="0.3">
      <c r="B134" s="110" t="s">
        <v>33</v>
      </c>
      <c r="C134" s="110" t="s">
        <v>58</v>
      </c>
      <c r="D134" s="109" t="s">
        <v>51</v>
      </c>
      <c r="E134" s="109" t="s">
        <v>16</v>
      </c>
    </row>
    <row r="135" spans="2:5" ht="27.6" x14ac:dyDescent="0.3">
      <c r="B135" s="91" t="s">
        <v>59</v>
      </c>
      <c r="C135" s="92">
        <v>40</v>
      </c>
      <c r="D135" s="142">
        <f>+E110</f>
        <v>20</v>
      </c>
      <c r="E135" s="201">
        <f>+D135+D136</f>
        <v>55</v>
      </c>
    </row>
    <row r="136" spans="2:5" ht="41.4" x14ac:dyDescent="0.3">
      <c r="B136" s="91" t="s">
        <v>60</v>
      </c>
      <c r="C136" s="92">
        <v>60</v>
      </c>
      <c r="D136" s="142">
        <f>+F125</f>
        <v>35</v>
      </c>
      <c r="E136" s="202"/>
    </row>
  </sheetData>
  <mergeCells count="43">
    <mergeCell ref="B54:B55"/>
    <mergeCell ref="C54:C55"/>
    <mergeCell ref="D54:E54"/>
    <mergeCell ref="B2:P2"/>
    <mergeCell ref="B4:P4"/>
    <mergeCell ref="C6:N6"/>
    <mergeCell ref="C7:N7"/>
    <mergeCell ref="C8:N8"/>
    <mergeCell ref="C9:N9"/>
    <mergeCell ref="C10:E10"/>
    <mergeCell ref="B14:C21"/>
    <mergeCell ref="B22:C22"/>
    <mergeCell ref="E40:E41"/>
    <mergeCell ref="M45:N45"/>
    <mergeCell ref="P78:Q78"/>
    <mergeCell ref="B71:N71"/>
    <mergeCell ref="J76:L76"/>
    <mergeCell ref="P76:Q76"/>
    <mergeCell ref="C58:N58"/>
    <mergeCell ref="B60:N60"/>
    <mergeCell ref="O63:P63"/>
    <mergeCell ref="O64:P64"/>
    <mergeCell ref="O65:P65"/>
    <mergeCell ref="P77:Q77"/>
    <mergeCell ref="B85:N85"/>
    <mergeCell ref="D88:E88"/>
    <mergeCell ref="D89:E89"/>
    <mergeCell ref="B92:P92"/>
    <mergeCell ref="P79:Q79"/>
    <mergeCell ref="P82:Q82"/>
    <mergeCell ref="P80:Q80"/>
    <mergeCell ref="P81:Q81"/>
    <mergeCell ref="E135:E136"/>
    <mergeCell ref="B95:N95"/>
    <mergeCell ref="E110:E112"/>
    <mergeCell ref="B115:N115"/>
    <mergeCell ref="J117:L117"/>
    <mergeCell ref="P119:Q119"/>
    <mergeCell ref="P120:Q120"/>
    <mergeCell ref="P117:Q117"/>
    <mergeCell ref="P118:Q118"/>
    <mergeCell ref="B125:B127"/>
    <mergeCell ref="F125:F127"/>
  </mergeCells>
  <dataValidations count="2">
    <dataValidation type="list" allowBlank="1" showInputMessage="1" showErrorMessage="1" sqref="WVE983052 A65548 IS65548 SO65548 ACK65548 AMG65548 AWC65548 BFY65548 BPU65548 BZQ65548 CJM65548 CTI65548 DDE65548 DNA65548 DWW65548 EGS65548 EQO65548 FAK65548 FKG65548 FUC65548 GDY65548 GNU65548 GXQ65548 HHM65548 HRI65548 IBE65548 ILA65548 IUW65548 JES65548 JOO65548 JYK65548 KIG65548 KSC65548 LBY65548 LLU65548 LVQ65548 MFM65548 MPI65548 MZE65548 NJA65548 NSW65548 OCS65548 OMO65548 OWK65548 PGG65548 PQC65548 PZY65548 QJU65548 QTQ65548 RDM65548 RNI65548 RXE65548 SHA65548 SQW65548 TAS65548 TKO65548 TUK65548 UEG65548 UOC65548 UXY65548 VHU65548 VRQ65548 WBM65548 WLI65548 WVE65548 A131084 IS131084 SO131084 ACK131084 AMG131084 AWC131084 BFY131084 BPU131084 BZQ131084 CJM131084 CTI131084 DDE131084 DNA131084 DWW131084 EGS131084 EQO131084 FAK131084 FKG131084 FUC131084 GDY131084 GNU131084 GXQ131084 HHM131084 HRI131084 IBE131084 ILA131084 IUW131084 JES131084 JOO131084 JYK131084 KIG131084 KSC131084 LBY131084 LLU131084 LVQ131084 MFM131084 MPI131084 MZE131084 NJA131084 NSW131084 OCS131084 OMO131084 OWK131084 PGG131084 PQC131084 PZY131084 QJU131084 QTQ131084 RDM131084 RNI131084 RXE131084 SHA131084 SQW131084 TAS131084 TKO131084 TUK131084 UEG131084 UOC131084 UXY131084 VHU131084 VRQ131084 WBM131084 WLI131084 WVE131084 A196620 IS196620 SO196620 ACK196620 AMG196620 AWC196620 BFY196620 BPU196620 BZQ196620 CJM196620 CTI196620 DDE196620 DNA196620 DWW196620 EGS196620 EQO196620 FAK196620 FKG196620 FUC196620 GDY196620 GNU196620 GXQ196620 HHM196620 HRI196620 IBE196620 ILA196620 IUW196620 JES196620 JOO196620 JYK196620 KIG196620 KSC196620 LBY196620 LLU196620 LVQ196620 MFM196620 MPI196620 MZE196620 NJA196620 NSW196620 OCS196620 OMO196620 OWK196620 PGG196620 PQC196620 PZY196620 QJU196620 QTQ196620 RDM196620 RNI196620 RXE196620 SHA196620 SQW196620 TAS196620 TKO196620 TUK196620 UEG196620 UOC196620 UXY196620 VHU196620 VRQ196620 WBM196620 WLI196620 WVE196620 A262156 IS262156 SO262156 ACK262156 AMG262156 AWC262156 BFY262156 BPU262156 BZQ262156 CJM262156 CTI262156 DDE262156 DNA262156 DWW262156 EGS262156 EQO262156 FAK262156 FKG262156 FUC262156 GDY262156 GNU262156 GXQ262156 HHM262156 HRI262156 IBE262156 ILA262156 IUW262156 JES262156 JOO262156 JYK262156 KIG262156 KSC262156 LBY262156 LLU262156 LVQ262156 MFM262156 MPI262156 MZE262156 NJA262156 NSW262156 OCS262156 OMO262156 OWK262156 PGG262156 PQC262156 PZY262156 QJU262156 QTQ262156 RDM262156 RNI262156 RXE262156 SHA262156 SQW262156 TAS262156 TKO262156 TUK262156 UEG262156 UOC262156 UXY262156 VHU262156 VRQ262156 WBM262156 WLI262156 WVE262156 A327692 IS327692 SO327692 ACK327692 AMG327692 AWC327692 BFY327692 BPU327692 BZQ327692 CJM327692 CTI327692 DDE327692 DNA327692 DWW327692 EGS327692 EQO327692 FAK327692 FKG327692 FUC327692 GDY327692 GNU327692 GXQ327692 HHM327692 HRI327692 IBE327692 ILA327692 IUW327692 JES327692 JOO327692 JYK327692 KIG327692 KSC327692 LBY327692 LLU327692 LVQ327692 MFM327692 MPI327692 MZE327692 NJA327692 NSW327692 OCS327692 OMO327692 OWK327692 PGG327692 PQC327692 PZY327692 QJU327692 QTQ327692 RDM327692 RNI327692 RXE327692 SHA327692 SQW327692 TAS327692 TKO327692 TUK327692 UEG327692 UOC327692 UXY327692 VHU327692 VRQ327692 WBM327692 WLI327692 WVE327692 A393228 IS393228 SO393228 ACK393228 AMG393228 AWC393228 BFY393228 BPU393228 BZQ393228 CJM393228 CTI393228 DDE393228 DNA393228 DWW393228 EGS393228 EQO393228 FAK393228 FKG393228 FUC393228 GDY393228 GNU393228 GXQ393228 HHM393228 HRI393228 IBE393228 ILA393228 IUW393228 JES393228 JOO393228 JYK393228 KIG393228 KSC393228 LBY393228 LLU393228 LVQ393228 MFM393228 MPI393228 MZE393228 NJA393228 NSW393228 OCS393228 OMO393228 OWK393228 PGG393228 PQC393228 PZY393228 QJU393228 QTQ393228 RDM393228 RNI393228 RXE393228 SHA393228 SQW393228 TAS393228 TKO393228 TUK393228 UEG393228 UOC393228 UXY393228 VHU393228 VRQ393228 WBM393228 WLI393228 WVE393228 A458764 IS458764 SO458764 ACK458764 AMG458764 AWC458764 BFY458764 BPU458764 BZQ458764 CJM458764 CTI458764 DDE458764 DNA458764 DWW458764 EGS458764 EQO458764 FAK458764 FKG458764 FUC458764 GDY458764 GNU458764 GXQ458764 HHM458764 HRI458764 IBE458764 ILA458764 IUW458764 JES458764 JOO458764 JYK458764 KIG458764 KSC458764 LBY458764 LLU458764 LVQ458764 MFM458764 MPI458764 MZE458764 NJA458764 NSW458764 OCS458764 OMO458764 OWK458764 PGG458764 PQC458764 PZY458764 QJU458764 QTQ458764 RDM458764 RNI458764 RXE458764 SHA458764 SQW458764 TAS458764 TKO458764 TUK458764 UEG458764 UOC458764 UXY458764 VHU458764 VRQ458764 WBM458764 WLI458764 WVE458764 A524300 IS524300 SO524300 ACK524300 AMG524300 AWC524300 BFY524300 BPU524300 BZQ524300 CJM524300 CTI524300 DDE524300 DNA524300 DWW524300 EGS524300 EQO524300 FAK524300 FKG524300 FUC524300 GDY524300 GNU524300 GXQ524300 HHM524300 HRI524300 IBE524300 ILA524300 IUW524300 JES524300 JOO524300 JYK524300 KIG524300 KSC524300 LBY524300 LLU524300 LVQ524300 MFM524300 MPI524300 MZE524300 NJA524300 NSW524300 OCS524300 OMO524300 OWK524300 PGG524300 PQC524300 PZY524300 QJU524300 QTQ524300 RDM524300 RNI524300 RXE524300 SHA524300 SQW524300 TAS524300 TKO524300 TUK524300 UEG524300 UOC524300 UXY524300 VHU524300 VRQ524300 WBM524300 WLI524300 WVE524300 A589836 IS589836 SO589836 ACK589836 AMG589836 AWC589836 BFY589836 BPU589836 BZQ589836 CJM589836 CTI589836 DDE589836 DNA589836 DWW589836 EGS589836 EQO589836 FAK589836 FKG589836 FUC589836 GDY589836 GNU589836 GXQ589836 HHM589836 HRI589836 IBE589836 ILA589836 IUW589836 JES589836 JOO589836 JYK589836 KIG589836 KSC589836 LBY589836 LLU589836 LVQ589836 MFM589836 MPI589836 MZE589836 NJA589836 NSW589836 OCS589836 OMO589836 OWK589836 PGG589836 PQC589836 PZY589836 QJU589836 QTQ589836 RDM589836 RNI589836 RXE589836 SHA589836 SQW589836 TAS589836 TKO589836 TUK589836 UEG589836 UOC589836 UXY589836 VHU589836 VRQ589836 WBM589836 WLI589836 WVE589836 A655372 IS655372 SO655372 ACK655372 AMG655372 AWC655372 BFY655372 BPU655372 BZQ655372 CJM655372 CTI655372 DDE655372 DNA655372 DWW655372 EGS655372 EQO655372 FAK655372 FKG655372 FUC655372 GDY655372 GNU655372 GXQ655372 HHM655372 HRI655372 IBE655372 ILA655372 IUW655372 JES655372 JOO655372 JYK655372 KIG655372 KSC655372 LBY655372 LLU655372 LVQ655372 MFM655372 MPI655372 MZE655372 NJA655372 NSW655372 OCS655372 OMO655372 OWK655372 PGG655372 PQC655372 PZY655372 QJU655372 QTQ655372 RDM655372 RNI655372 RXE655372 SHA655372 SQW655372 TAS655372 TKO655372 TUK655372 UEG655372 UOC655372 UXY655372 VHU655372 VRQ655372 WBM655372 WLI655372 WVE655372 A720908 IS720908 SO720908 ACK720908 AMG720908 AWC720908 BFY720908 BPU720908 BZQ720908 CJM720908 CTI720908 DDE720908 DNA720908 DWW720908 EGS720908 EQO720908 FAK720908 FKG720908 FUC720908 GDY720908 GNU720908 GXQ720908 HHM720908 HRI720908 IBE720908 ILA720908 IUW720908 JES720908 JOO720908 JYK720908 KIG720908 KSC720908 LBY720908 LLU720908 LVQ720908 MFM720908 MPI720908 MZE720908 NJA720908 NSW720908 OCS720908 OMO720908 OWK720908 PGG720908 PQC720908 PZY720908 QJU720908 QTQ720908 RDM720908 RNI720908 RXE720908 SHA720908 SQW720908 TAS720908 TKO720908 TUK720908 UEG720908 UOC720908 UXY720908 VHU720908 VRQ720908 WBM720908 WLI720908 WVE720908 A786444 IS786444 SO786444 ACK786444 AMG786444 AWC786444 BFY786444 BPU786444 BZQ786444 CJM786444 CTI786444 DDE786444 DNA786444 DWW786444 EGS786444 EQO786444 FAK786444 FKG786444 FUC786444 GDY786444 GNU786444 GXQ786444 HHM786444 HRI786444 IBE786444 ILA786444 IUW786444 JES786444 JOO786444 JYK786444 KIG786444 KSC786444 LBY786444 LLU786444 LVQ786444 MFM786444 MPI786444 MZE786444 NJA786444 NSW786444 OCS786444 OMO786444 OWK786444 PGG786444 PQC786444 PZY786444 QJU786444 QTQ786444 RDM786444 RNI786444 RXE786444 SHA786444 SQW786444 TAS786444 TKO786444 TUK786444 UEG786444 UOC786444 UXY786444 VHU786444 VRQ786444 WBM786444 WLI786444 WVE786444 A851980 IS851980 SO851980 ACK851980 AMG851980 AWC851980 BFY851980 BPU851980 BZQ851980 CJM851980 CTI851980 DDE851980 DNA851980 DWW851980 EGS851980 EQO851980 FAK851980 FKG851980 FUC851980 GDY851980 GNU851980 GXQ851980 HHM851980 HRI851980 IBE851980 ILA851980 IUW851980 JES851980 JOO851980 JYK851980 KIG851980 KSC851980 LBY851980 LLU851980 LVQ851980 MFM851980 MPI851980 MZE851980 NJA851980 NSW851980 OCS851980 OMO851980 OWK851980 PGG851980 PQC851980 PZY851980 QJU851980 QTQ851980 RDM851980 RNI851980 RXE851980 SHA851980 SQW851980 TAS851980 TKO851980 TUK851980 UEG851980 UOC851980 UXY851980 VHU851980 VRQ851980 WBM851980 WLI851980 WVE851980 A917516 IS917516 SO917516 ACK917516 AMG917516 AWC917516 BFY917516 BPU917516 BZQ917516 CJM917516 CTI917516 DDE917516 DNA917516 DWW917516 EGS917516 EQO917516 FAK917516 FKG917516 FUC917516 GDY917516 GNU917516 GXQ917516 HHM917516 HRI917516 IBE917516 ILA917516 IUW917516 JES917516 JOO917516 JYK917516 KIG917516 KSC917516 LBY917516 LLU917516 LVQ917516 MFM917516 MPI917516 MZE917516 NJA917516 NSW917516 OCS917516 OMO917516 OWK917516 PGG917516 PQC917516 PZY917516 QJU917516 QTQ917516 RDM917516 RNI917516 RXE917516 SHA917516 SQW917516 TAS917516 TKO917516 TUK917516 UEG917516 UOC917516 UXY917516 VHU917516 VRQ917516 WBM917516 WLI917516 WVE917516 A983052 IS983052 SO983052 ACK983052 AMG983052 AWC983052 BFY983052 BPU983052 BZQ983052 CJM983052 CTI983052 DDE983052 DNA983052 DWW983052 EGS983052 EQO983052 FAK983052 FKG983052 FUC983052 GDY983052 GNU983052 GXQ983052 HHM983052 HRI983052 IBE983052 ILA983052 IUW983052 JES983052 JOO983052 JYK983052 KIG983052 KSC983052 LBY983052 LLU983052 LVQ983052 MFM983052 MPI983052 MZE983052 NJA983052 NSW983052 OCS983052 OMO983052 OWK983052 PGG983052 PQC983052 PZY983052 QJU983052 QTQ983052 RDM983052 RNI983052 RXE983052 SHA983052 SQW983052 TAS983052 TKO983052 TUK983052 UEG983052 UOC983052 UXY983052 VHU983052 VRQ983052 WBM983052 WLI98305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2 WLL983052 C65548 IV65548 SR65548 ACN65548 AMJ65548 AWF65548 BGB65548 BPX65548 BZT65548 CJP65548 CTL65548 DDH65548 DND65548 DWZ65548 EGV65548 EQR65548 FAN65548 FKJ65548 FUF65548 GEB65548 GNX65548 GXT65548 HHP65548 HRL65548 IBH65548 ILD65548 IUZ65548 JEV65548 JOR65548 JYN65548 KIJ65548 KSF65548 LCB65548 LLX65548 LVT65548 MFP65548 MPL65548 MZH65548 NJD65548 NSZ65548 OCV65548 OMR65548 OWN65548 PGJ65548 PQF65548 QAB65548 QJX65548 QTT65548 RDP65548 RNL65548 RXH65548 SHD65548 SQZ65548 TAV65548 TKR65548 TUN65548 UEJ65548 UOF65548 UYB65548 VHX65548 VRT65548 WBP65548 WLL65548 WVH65548 C131084 IV131084 SR131084 ACN131084 AMJ131084 AWF131084 BGB131084 BPX131084 BZT131084 CJP131084 CTL131084 DDH131084 DND131084 DWZ131084 EGV131084 EQR131084 FAN131084 FKJ131084 FUF131084 GEB131084 GNX131084 GXT131084 HHP131084 HRL131084 IBH131084 ILD131084 IUZ131084 JEV131084 JOR131084 JYN131084 KIJ131084 KSF131084 LCB131084 LLX131084 LVT131084 MFP131084 MPL131084 MZH131084 NJD131084 NSZ131084 OCV131084 OMR131084 OWN131084 PGJ131084 PQF131084 QAB131084 QJX131084 QTT131084 RDP131084 RNL131084 RXH131084 SHD131084 SQZ131084 TAV131084 TKR131084 TUN131084 UEJ131084 UOF131084 UYB131084 VHX131084 VRT131084 WBP131084 WLL131084 WVH131084 C196620 IV196620 SR196620 ACN196620 AMJ196620 AWF196620 BGB196620 BPX196620 BZT196620 CJP196620 CTL196620 DDH196620 DND196620 DWZ196620 EGV196620 EQR196620 FAN196620 FKJ196620 FUF196620 GEB196620 GNX196620 GXT196620 HHP196620 HRL196620 IBH196620 ILD196620 IUZ196620 JEV196620 JOR196620 JYN196620 KIJ196620 KSF196620 LCB196620 LLX196620 LVT196620 MFP196620 MPL196620 MZH196620 NJD196620 NSZ196620 OCV196620 OMR196620 OWN196620 PGJ196620 PQF196620 QAB196620 QJX196620 QTT196620 RDP196620 RNL196620 RXH196620 SHD196620 SQZ196620 TAV196620 TKR196620 TUN196620 UEJ196620 UOF196620 UYB196620 VHX196620 VRT196620 WBP196620 WLL196620 WVH196620 C262156 IV262156 SR262156 ACN262156 AMJ262156 AWF262156 BGB262156 BPX262156 BZT262156 CJP262156 CTL262156 DDH262156 DND262156 DWZ262156 EGV262156 EQR262156 FAN262156 FKJ262156 FUF262156 GEB262156 GNX262156 GXT262156 HHP262156 HRL262156 IBH262156 ILD262156 IUZ262156 JEV262156 JOR262156 JYN262156 KIJ262156 KSF262156 LCB262156 LLX262156 LVT262156 MFP262156 MPL262156 MZH262156 NJD262156 NSZ262156 OCV262156 OMR262156 OWN262156 PGJ262156 PQF262156 QAB262156 QJX262156 QTT262156 RDP262156 RNL262156 RXH262156 SHD262156 SQZ262156 TAV262156 TKR262156 TUN262156 UEJ262156 UOF262156 UYB262156 VHX262156 VRT262156 WBP262156 WLL262156 WVH262156 C327692 IV327692 SR327692 ACN327692 AMJ327692 AWF327692 BGB327692 BPX327692 BZT327692 CJP327692 CTL327692 DDH327692 DND327692 DWZ327692 EGV327692 EQR327692 FAN327692 FKJ327692 FUF327692 GEB327692 GNX327692 GXT327692 HHP327692 HRL327692 IBH327692 ILD327692 IUZ327692 JEV327692 JOR327692 JYN327692 KIJ327692 KSF327692 LCB327692 LLX327692 LVT327692 MFP327692 MPL327692 MZH327692 NJD327692 NSZ327692 OCV327692 OMR327692 OWN327692 PGJ327692 PQF327692 QAB327692 QJX327692 QTT327692 RDP327692 RNL327692 RXH327692 SHD327692 SQZ327692 TAV327692 TKR327692 TUN327692 UEJ327692 UOF327692 UYB327692 VHX327692 VRT327692 WBP327692 WLL327692 WVH327692 C393228 IV393228 SR393228 ACN393228 AMJ393228 AWF393228 BGB393228 BPX393228 BZT393228 CJP393228 CTL393228 DDH393228 DND393228 DWZ393228 EGV393228 EQR393228 FAN393228 FKJ393228 FUF393228 GEB393228 GNX393228 GXT393228 HHP393228 HRL393228 IBH393228 ILD393228 IUZ393228 JEV393228 JOR393228 JYN393228 KIJ393228 KSF393228 LCB393228 LLX393228 LVT393228 MFP393228 MPL393228 MZH393228 NJD393228 NSZ393228 OCV393228 OMR393228 OWN393228 PGJ393228 PQF393228 QAB393228 QJX393228 QTT393228 RDP393228 RNL393228 RXH393228 SHD393228 SQZ393228 TAV393228 TKR393228 TUN393228 UEJ393228 UOF393228 UYB393228 VHX393228 VRT393228 WBP393228 WLL393228 WVH393228 C458764 IV458764 SR458764 ACN458764 AMJ458764 AWF458764 BGB458764 BPX458764 BZT458764 CJP458764 CTL458764 DDH458764 DND458764 DWZ458764 EGV458764 EQR458764 FAN458764 FKJ458764 FUF458764 GEB458764 GNX458764 GXT458764 HHP458764 HRL458764 IBH458764 ILD458764 IUZ458764 JEV458764 JOR458764 JYN458764 KIJ458764 KSF458764 LCB458764 LLX458764 LVT458764 MFP458764 MPL458764 MZH458764 NJD458764 NSZ458764 OCV458764 OMR458764 OWN458764 PGJ458764 PQF458764 QAB458764 QJX458764 QTT458764 RDP458764 RNL458764 RXH458764 SHD458764 SQZ458764 TAV458764 TKR458764 TUN458764 UEJ458764 UOF458764 UYB458764 VHX458764 VRT458764 WBP458764 WLL458764 WVH458764 C524300 IV524300 SR524300 ACN524300 AMJ524300 AWF524300 BGB524300 BPX524300 BZT524300 CJP524300 CTL524300 DDH524300 DND524300 DWZ524300 EGV524300 EQR524300 FAN524300 FKJ524300 FUF524300 GEB524300 GNX524300 GXT524300 HHP524300 HRL524300 IBH524300 ILD524300 IUZ524300 JEV524300 JOR524300 JYN524300 KIJ524300 KSF524300 LCB524300 LLX524300 LVT524300 MFP524300 MPL524300 MZH524300 NJD524300 NSZ524300 OCV524300 OMR524300 OWN524300 PGJ524300 PQF524300 QAB524300 QJX524300 QTT524300 RDP524300 RNL524300 RXH524300 SHD524300 SQZ524300 TAV524300 TKR524300 TUN524300 UEJ524300 UOF524300 UYB524300 VHX524300 VRT524300 WBP524300 WLL524300 WVH524300 C589836 IV589836 SR589836 ACN589836 AMJ589836 AWF589836 BGB589836 BPX589836 BZT589836 CJP589836 CTL589836 DDH589836 DND589836 DWZ589836 EGV589836 EQR589836 FAN589836 FKJ589836 FUF589836 GEB589836 GNX589836 GXT589836 HHP589836 HRL589836 IBH589836 ILD589836 IUZ589836 JEV589836 JOR589836 JYN589836 KIJ589836 KSF589836 LCB589836 LLX589836 LVT589836 MFP589836 MPL589836 MZH589836 NJD589836 NSZ589836 OCV589836 OMR589836 OWN589836 PGJ589836 PQF589836 QAB589836 QJX589836 QTT589836 RDP589836 RNL589836 RXH589836 SHD589836 SQZ589836 TAV589836 TKR589836 TUN589836 UEJ589836 UOF589836 UYB589836 VHX589836 VRT589836 WBP589836 WLL589836 WVH589836 C655372 IV655372 SR655372 ACN655372 AMJ655372 AWF655372 BGB655372 BPX655372 BZT655372 CJP655372 CTL655372 DDH655372 DND655372 DWZ655372 EGV655372 EQR655372 FAN655372 FKJ655372 FUF655372 GEB655372 GNX655372 GXT655372 HHP655372 HRL655372 IBH655372 ILD655372 IUZ655372 JEV655372 JOR655372 JYN655372 KIJ655372 KSF655372 LCB655372 LLX655372 LVT655372 MFP655372 MPL655372 MZH655372 NJD655372 NSZ655372 OCV655372 OMR655372 OWN655372 PGJ655372 PQF655372 QAB655372 QJX655372 QTT655372 RDP655372 RNL655372 RXH655372 SHD655372 SQZ655372 TAV655372 TKR655372 TUN655372 UEJ655372 UOF655372 UYB655372 VHX655372 VRT655372 WBP655372 WLL655372 WVH655372 C720908 IV720908 SR720908 ACN720908 AMJ720908 AWF720908 BGB720908 BPX720908 BZT720908 CJP720908 CTL720908 DDH720908 DND720908 DWZ720908 EGV720908 EQR720908 FAN720908 FKJ720908 FUF720908 GEB720908 GNX720908 GXT720908 HHP720908 HRL720908 IBH720908 ILD720908 IUZ720908 JEV720908 JOR720908 JYN720908 KIJ720908 KSF720908 LCB720908 LLX720908 LVT720908 MFP720908 MPL720908 MZH720908 NJD720908 NSZ720908 OCV720908 OMR720908 OWN720908 PGJ720908 PQF720908 QAB720908 QJX720908 QTT720908 RDP720908 RNL720908 RXH720908 SHD720908 SQZ720908 TAV720908 TKR720908 TUN720908 UEJ720908 UOF720908 UYB720908 VHX720908 VRT720908 WBP720908 WLL720908 WVH720908 C786444 IV786444 SR786444 ACN786444 AMJ786444 AWF786444 BGB786444 BPX786444 BZT786444 CJP786444 CTL786444 DDH786444 DND786444 DWZ786444 EGV786444 EQR786444 FAN786444 FKJ786444 FUF786444 GEB786444 GNX786444 GXT786444 HHP786444 HRL786444 IBH786444 ILD786444 IUZ786444 JEV786444 JOR786444 JYN786444 KIJ786444 KSF786444 LCB786444 LLX786444 LVT786444 MFP786444 MPL786444 MZH786444 NJD786444 NSZ786444 OCV786444 OMR786444 OWN786444 PGJ786444 PQF786444 QAB786444 QJX786444 QTT786444 RDP786444 RNL786444 RXH786444 SHD786444 SQZ786444 TAV786444 TKR786444 TUN786444 UEJ786444 UOF786444 UYB786444 VHX786444 VRT786444 WBP786444 WLL786444 WVH786444 C851980 IV851980 SR851980 ACN851980 AMJ851980 AWF851980 BGB851980 BPX851980 BZT851980 CJP851980 CTL851980 DDH851980 DND851980 DWZ851980 EGV851980 EQR851980 FAN851980 FKJ851980 FUF851980 GEB851980 GNX851980 GXT851980 HHP851980 HRL851980 IBH851980 ILD851980 IUZ851980 JEV851980 JOR851980 JYN851980 KIJ851980 KSF851980 LCB851980 LLX851980 LVT851980 MFP851980 MPL851980 MZH851980 NJD851980 NSZ851980 OCV851980 OMR851980 OWN851980 PGJ851980 PQF851980 QAB851980 QJX851980 QTT851980 RDP851980 RNL851980 RXH851980 SHD851980 SQZ851980 TAV851980 TKR851980 TUN851980 UEJ851980 UOF851980 UYB851980 VHX851980 VRT851980 WBP851980 WLL851980 WVH851980 C917516 IV917516 SR917516 ACN917516 AMJ917516 AWF917516 BGB917516 BPX917516 BZT917516 CJP917516 CTL917516 DDH917516 DND917516 DWZ917516 EGV917516 EQR917516 FAN917516 FKJ917516 FUF917516 GEB917516 GNX917516 GXT917516 HHP917516 HRL917516 IBH917516 ILD917516 IUZ917516 JEV917516 JOR917516 JYN917516 KIJ917516 KSF917516 LCB917516 LLX917516 LVT917516 MFP917516 MPL917516 MZH917516 NJD917516 NSZ917516 OCV917516 OMR917516 OWN917516 PGJ917516 PQF917516 QAB917516 QJX917516 QTT917516 RDP917516 RNL917516 RXH917516 SHD917516 SQZ917516 TAV917516 TKR917516 TUN917516 UEJ917516 UOF917516 UYB917516 VHX917516 VRT917516 WBP917516 WLL917516 WVH917516 C983052 IV983052 SR983052 ACN983052 AMJ983052 AWF983052 BGB983052 BPX983052 BZT983052 CJP983052 CTL983052 DDH983052 DND983052 DWZ983052 EGV983052 EQR983052 FAN983052 FKJ983052 FUF983052 GEB983052 GNX983052 GXT983052 HHP983052 HRL983052 IBH983052 ILD983052 IUZ983052 JEV983052 JOR983052 JYN983052 KIJ983052 KSF983052 LCB983052 LLX983052 LVT983052 MFP983052 MPL983052 MZH983052 NJD983052 NSZ983052 OCV983052 OMR983052 OWN983052 PGJ983052 PQF983052 QAB983052 QJX983052 QTT983052 RDP983052 RNL983052 RXH983052 SHD983052 SQZ983052 TAV983052 TKR983052 TUN983052 UEJ983052 UOF983052 UYB983052 VHX983052 VRT983052 WBP98305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paperSize="9" orientation="portrait" r:id="rId1"/>
  <ignoredErrors>
    <ignoredError sqref="C105"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6"/>
  <sheetViews>
    <sheetView zoomScale="60" zoomScaleNormal="60" workbookViewId="0">
      <selection activeCell="O103" sqref="O103"/>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3" style="6" customWidth="1"/>
    <col min="10" max="10" width="20.33203125" style="6" customWidth="1"/>
    <col min="11" max="11" width="22.8867187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51.4414062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216" t="s">
        <v>63</v>
      </c>
      <c r="C2" s="217"/>
      <c r="D2" s="217"/>
      <c r="E2" s="217"/>
      <c r="F2" s="217"/>
      <c r="G2" s="217"/>
      <c r="H2" s="217"/>
      <c r="I2" s="217"/>
      <c r="J2" s="217"/>
      <c r="K2" s="217"/>
      <c r="L2" s="217"/>
      <c r="M2" s="217"/>
      <c r="N2" s="217"/>
      <c r="O2" s="217"/>
      <c r="P2" s="217"/>
    </row>
    <row r="4" spans="2:16" ht="25.8" x14ac:dyDescent="0.3">
      <c r="B4" s="216" t="s">
        <v>48</v>
      </c>
      <c r="C4" s="217"/>
      <c r="D4" s="217"/>
      <c r="E4" s="217"/>
      <c r="F4" s="217"/>
      <c r="G4" s="217"/>
      <c r="H4" s="217"/>
      <c r="I4" s="217"/>
      <c r="J4" s="217"/>
      <c r="K4" s="217"/>
      <c r="L4" s="217"/>
      <c r="M4" s="217"/>
      <c r="N4" s="217"/>
      <c r="O4" s="217"/>
      <c r="P4" s="217"/>
    </row>
    <row r="5" spans="2:16" ht="15" thickBot="1" x14ac:dyDescent="0.35"/>
    <row r="6" spans="2:16" ht="21.6" thickBot="1" x14ac:dyDescent="0.35">
      <c r="B6" s="8" t="s">
        <v>4</v>
      </c>
      <c r="C6" s="227" t="s">
        <v>162</v>
      </c>
      <c r="D6" s="227"/>
      <c r="E6" s="227"/>
      <c r="F6" s="227"/>
      <c r="G6" s="227"/>
      <c r="H6" s="227"/>
      <c r="I6" s="227"/>
      <c r="J6" s="227"/>
      <c r="K6" s="227"/>
      <c r="L6" s="227"/>
      <c r="M6" s="227"/>
      <c r="N6" s="228"/>
    </row>
    <row r="7" spans="2:16" ht="16.2" thickBot="1" x14ac:dyDescent="0.35">
      <c r="B7" s="9" t="s">
        <v>5</v>
      </c>
      <c r="C7" s="227"/>
      <c r="D7" s="227"/>
      <c r="E7" s="227"/>
      <c r="F7" s="227"/>
      <c r="G7" s="227"/>
      <c r="H7" s="227"/>
      <c r="I7" s="227"/>
      <c r="J7" s="227"/>
      <c r="K7" s="227"/>
      <c r="L7" s="227"/>
      <c r="M7" s="227"/>
      <c r="N7" s="228"/>
    </row>
    <row r="8" spans="2:16" ht="16.2" thickBot="1" x14ac:dyDescent="0.35">
      <c r="B8" s="9" t="s">
        <v>6</v>
      </c>
      <c r="C8" s="227"/>
      <c r="D8" s="227"/>
      <c r="E8" s="227"/>
      <c r="F8" s="227"/>
      <c r="G8" s="227"/>
      <c r="H8" s="227"/>
      <c r="I8" s="227"/>
      <c r="J8" s="227"/>
      <c r="K8" s="227"/>
      <c r="L8" s="227"/>
      <c r="M8" s="227"/>
      <c r="N8" s="228"/>
    </row>
    <row r="9" spans="2:16" ht="16.2" thickBot="1" x14ac:dyDescent="0.35">
      <c r="B9" s="9" t="s">
        <v>7</v>
      </c>
      <c r="C9" s="227"/>
      <c r="D9" s="227"/>
      <c r="E9" s="227"/>
      <c r="F9" s="227"/>
      <c r="G9" s="227"/>
      <c r="H9" s="227"/>
      <c r="I9" s="227"/>
      <c r="J9" s="227"/>
      <c r="K9" s="227"/>
      <c r="L9" s="227"/>
      <c r="M9" s="227"/>
      <c r="N9" s="228"/>
    </row>
    <row r="10" spans="2:16" ht="16.2" thickBot="1" x14ac:dyDescent="0.35">
      <c r="B10" s="9" t="s">
        <v>8</v>
      </c>
      <c r="C10" s="229">
        <v>42</v>
      </c>
      <c r="D10" s="229"/>
      <c r="E10" s="230"/>
      <c r="F10" s="30"/>
      <c r="G10" s="30"/>
      <c r="H10" s="30"/>
      <c r="I10" s="30"/>
      <c r="J10" s="30"/>
      <c r="K10" s="30"/>
      <c r="L10" s="30"/>
      <c r="M10" s="30"/>
      <c r="N10" s="31"/>
    </row>
    <row r="11" spans="2:16" ht="16.2" thickBot="1" x14ac:dyDescent="0.35">
      <c r="B11" s="11" t="s">
        <v>9</v>
      </c>
      <c r="C11" s="12">
        <v>41973</v>
      </c>
      <c r="D11" s="13"/>
      <c r="E11" s="13"/>
      <c r="F11" s="13"/>
      <c r="G11" s="13"/>
      <c r="H11" s="13"/>
      <c r="I11" s="13"/>
      <c r="J11" s="13"/>
      <c r="K11" s="13"/>
      <c r="L11" s="13"/>
      <c r="M11" s="13"/>
      <c r="N11" s="14"/>
    </row>
    <row r="12" spans="2:16" ht="15.6" x14ac:dyDescent="0.3">
      <c r="B12" s="10"/>
      <c r="C12" s="15"/>
      <c r="D12" s="16"/>
      <c r="E12" s="16"/>
      <c r="F12" s="16"/>
      <c r="G12" s="16"/>
      <c r="H12" s="16"/>
      <c r="I12" s="5"/>
      <c r="J12" s="5"/>
      <c r="K12" s="5"/>
      <c r="L12" s="5"/>
      <c r="M12" s="5"/>
      <c r="N12" s="16"/>
    </row>
    <row r="13" spans="2:16" x14ac:dyDescent="0.3">
      <c r="I13" s="5"/>
      <c r="J13" s="5"/>
      <c r="K13" s="5"/>
      <c r="L13" s="5"/>
      <c r="M13" s="5"/>
      <c r="N13" s="18"/>
    </row>
    <row r="14" spans="2:16" ht="45.75" customHeight="1" x14ac:dyDescent="0.3">
      <c r="B14" s="231" t="s">
        <v>95</v>
      </c>
      <c r="C14" s="231"/>
      <c r="D14" s="48" t="s">
        <v>12</v>
      </c>
      <c r="E14" s="48" t="s">
        <v>13</v>
      </c>
      <c r="F14" s="48" t="s">
        <v>29</v>
      </c>
      <c r="G14" s="79"/>
      <c r="I14" s="34"/>
      <c r="J14" s="34"/>
      <c r="K14" s="34"/>
      <c r="L14" s="34"/>
      <c r="M14" s="34"/>
      <c r="N14" s="18"/>
    </row>
    <row r="15" spans="2:16" x14ac:dyDescent="0.3">
      <c r="B15" s="231"/>
      <c r="C15" s="231"/>
      <c r="D15" s="48">
        <v>42</v>
      </c>
      <c r="E15" s="32">
        <v>1330473905</v>
      </c>
      <c r="F15" s="145">
        <v>625</v>
      </c>
      <c r="G15" s="80"/>
      <c r="I15" s="35"/>
      <c r="J15" s="35"/>
      <c r="K15" s="35"/>
      <c r="L15" s="35"/>
      <c r="M15" s="35"/>
      <c r="N15" s="18"/>
    </row>
    <row r="16" spans="2:16" x14ac:dyDescent="0.3">
      <c r="B16" s="231"/>
      <c r="C16" s="231"/>
      <c r="D16" s="48"/>
      <c r="E16" s="32"/>
      <c r="F16" s="32"/>
      <c r="G16" s="80"/>
      <c r="I16" s="35"/>
      <c r="J16" s="35"/>
      <c r="K16" s="35"/>
      <c r="L16" s="35"/>
      <c r="M16" s="35"/>
      <c r="N16" s="18"/>
    </row>
    <row r="17" spans="1:14" x14ac:dyDescent="0.3">
      <c r="B17" s="231"/>
      <c r="C17" s="231"/>
      <c r="D17" s="48"/>
      <c r="E17" s="32"/>
      <c r="F17" s="32"/>
      <c r="G17" s="80"/>
      <c r="I17" s="35"/>
      <c r="J17" s="35"/>
      <c r="K17" s="35"/>
      <c r="L17" s="35"/>
      <c r="M17" s="35"/>
      <c r="N17" s="18"/>
    </row>
    <row r="18" spans="1:14" x14ac:dyDescent="0.3">
      <c r="B18" s="231"/>
      <c r="C18" s="231"/>
      <c r="D18" s="48"/>
      <c r="E18" s="33"/>
      <c r="F18" s="32"/>
      <c r="G18" s="80"/>
      <c r="H18" s="19"/>
      <c r="I18" s="35"/>
      <c r="J18" s="35"/>
      <c r="K18" s="35"/>
      <c r="L18" s="35"/>
      <c r="M18" s="35"/>
      <c r="N18" s="17"/>
    </row>
    <row r="19" spans="1:14" x14ac:dyDescent="0.3">
      <c r="B19" s="231"/>
      <c r="C19" s="231"/>
      <c r="D19" s="48"/>
      <c r="E19" s="33"/>
      <c r="F19" s="32"/>
      <c r="G19" s="80"/>
      <c r="H19" s="19"/>
      <c r="I19" s="37"/>
      <c r="J19" s="37"/>
      <c r="K19" s="37"/>
      <c r="L19" s="37"/>
      <c r="M19" s="37"/>
      <c r="N19" s="17"/>
    </row>
    <row r="20" spans="1:14" x14ac:dyDescent="0.3">
      <c r="B20" s="231"/>
      <c r="C20" s="231"/>
      <c r="D20" s="48"/>
      <c r="E20" s="33"/>
      <c r="F20" s="32"/>
      <c r="G20" s="80"/>
      <c r="H20" s="19"/>
      <c r="I20" s="5"/>
      <c r="J20" s="5"/>
      <c r="K20" s="5"/>
      <c r="L20" s="5"/>
      <c r="M20" s="5"/>
      <c r="N20" s="17"/>
    </row>
    <row r="21" spans="1:14" x14ac:dyDescent="0.3">
      <c r="B21" s="231"/>
      <c r="C21" s="231"/>
      <c r="D21" s="48"/>
      <c r="E21" s="33"/>
      <c r="F21" s="32"/>
      <c r="G21" s="80"/>
      <c r="H21" s="19"/>
      <c r="I21" s="5"/>
      <c r="J21" s="5"/>
      <c r="K21" s="5"/>
      <c r="L21" s="5"/>
      <c r="M21" s="5"/>
      <c r="N21" s="17"/>
    </row>
    <row r="22" spans="1:14" ht="15" thickBot="1" x14ac:dyDescent="0.35">
      <c r="B22" s="232" t="s">
        <v>14</v>
      </c>
      <c r="C22" s="233"/>
      <c r="D22" s="48">
        <f>SUM(D15:D21)</f>
        <v>42</v>
      </c>
      <c r="E22" s="58">
        <f>SUM(E15:E21)</f>
        <v>1330473905</v>
      </c>
      <c r="F22" s="146">
        <f>SUM(F15)</f>
        <v>625</v>
      </c>
      <c r="G22" s="80"/>
      <c r="H22" s="19"/>
      <c r="I22" s="5"/>
      <c r="J22" s="5"/>
      <c r="K22" s="5"/>
      <c r="L22" s="5"/>
      <c r="M22" s="5"/>
      <c r="N22" s="17"/>
    </row>
    <row r="23" spans="1:14" ht="29.4" thickBot="1" x14ac:dyDescent="0.35">
      <c r="A23" s="39"/>
      <c r="B23" s="49" t="s">
        <v>15</v>
      </c>
      <c r="C23" s="49" t="s">
        <v>96</v>
      </c>
      <c r="E23" s="34"/>
      <c r="F23" s="34"/>
      <c r="G23" s="34"/>
      <c r="H23" s="34"/>
      <c r="I23" s="7"/>
      <c r="J23" s="7"/>
      <c r="K23" s="7"/>
      <c r="L23" s="7"/>
      <c r="M23" s="7"/>
    </row>
    <row r="24" spans="1:14" ht="15" thickBot="1" x14ac:dyDescent="0.35">
      <c r="A24" s="40">
        <v>1</v>
      </c>
      <c r="C24" s="42">
        <v>500</v>
      </c>
      <c r="D24" s="38"/>
      <c r="E24" s="41">
        <f>E22</f>
        <v>1330473905</v>
      </c>
      <c r="F24" s="36"/>
      <c r="G24" s="36"/>
      <c r="H24" s="36"/>
      <c r="I24" s="20"/>
      <c r="J24" s="20"/>
      <c r="K24" s="20"/>
      <c r="L24" s="20"/>
      <c r="M24" s="20"/>
    </row>
    <row r="25" spans="1:14" x14ac:dyDescent="0.3">
      <c r="A25" s="85"/>
      <c r="C25" s="86"/>
      <c r="D25" s="35"/>
      <c r="E25" s="87"/>
      <c r="F25" s="36"/>
      <c r="G25" s="36"/>
      <c r="H25" s="36"/>
      <c r="I25" s="20"/>
      <c r="J25" s="20"/>
      <c r="K25" s="20"/>
      <c r="L25" s="20"/>
      <c r="M25" s="20"/>
    </row>
    <row r="26" spans="1:14" x14ac:dyDescent="0.3">
      <c r="A26" s="85"/>
      <c r="C26" s="86"/>
      <c r="D26" s="35"/>
      <c r="E26" s="87"/>
      <c r="F26" s="36"/>
      <c r="G26" s="36"/>
      <c r="H26" s="36"/>
      <c r="I26" s="20"/>
      <c r="J26" s="20"/>
      <c r="K26" s="20"/>
      <c r="L26" s="20"/>
      <c r="M26" s="20"/>
    </row>
    <row r="27" spans="1:14" x14ac:dyDescent="0.3">
      <c r="A27" s="85"/>
      <c r="B27" s="107" t="s">
        <v>128</v>
      </c>
      <c r="C27" s="90"/>
      <c r="D27" s="90"/>
      <c r="E27" s="90"/>
      <c r="F27" s="90"/>
      <c r="G27" s="90"/>
      <c r="H27" s="90"/>
      <c r="I27" s="93"/>
      <c r="J27" s="93"/>
      <c r="K27" s="93"/>
      <c r="L27" s="93"/>
      <c r="M27" s="93"/>
      <c r="N27" s="94"/>
    </row>
    <row r="28" spans="1:14" x14ac:dyDescent="0.3">
      <c r="A28" s="85"/>
      <c r="B28" s="90"/>
      <c r="C28" s="90"/>
      <c r="D28" s="90"/>
      <c r="E28" s="90"/>
      <c r="F28" s="90"/>
      <c r="G28" s="90"/>
      <c r="H28" s="90"/>
      <c r="I28" s="93"/>
      <c r="J28" s="93"/>
      <c r="K28" s="93"/>
      <c r="L28" s="93"/>
      <c r="M28" s="93"/>
      <c r="N28" s="94"/>
    </row>
    <row r="29" spans="1:14" x14ac:dyDescent="0.3">
      <c r="A29" s="85"/>
      <c r="B29" s="110" t="s">
        <v>33</v>
      </c>
      <c r="C29" s="110" t="s">
        <v>129</v>
      </c>
      <c r="D29" s="110" t="s">
        <v>130</v>
      </c>
      <c r="E29" s="90"/>
      <c r="F29" s="90"/>
      <c r="G29" s="90"/>
      <c r="H29" s="90"/>
      <c r="I29" s="93"/>
      <c r="J29" s="93"/>
      <c r="K29" s="93"/>
      <c r="L29" s="93"/>
      <c r="M29" s="93"/>
      <c r="N29" s="94"/>
    </row>
    <row r="30" spans="1:14" x14ac:dyDescent="0.3">
      <c r="A30" s="85"/>
      <c r="B30" s="106" t="s">
        <v>131</v>
      </c>
      <c r="C30" s="108"/>
      <c r="D30" s="156" t="s">
        <v>151</v>
      </c>
      <c r="E30" s="90"/>
      <c r="F30" s="90"/>
      <c r="G30" s="90"/>
      <c r="H30" s="90"/>
      <c r="I30" s="93"/>
      <c r="J30" s="93"/>
      <c r="K30" s="93"/>
      <c r="L30" s="93"/>
      <c r="M30" s="93"/>
      <c r="N30" s="94"/>
    </row>
    <row r="31" spans="1:14" x14ac:dyDescent="0.3">
      <c r="A31" s="85"/>
      <c r="B31" s="106" t="s">
        <v>132</v>
      </c>
      <c r="C31" s="108" t="s">
        <v>151</v>
      </c>
      <c r="D31" s="156"/>
      <c r="E31" s="90"/>
      <c r="F31" s="90"/>
      <c r="G31" s="90"/>
      <c r="H31" s="90"/>
      <c r="I31" s="93"/>
      <c r="J31" s="93"/>
      <c r="K31" s="93"/>
      <c r="L31" s="93"/>
      <c r="M31" s="93"/>
      <c r="N31" s="94"/>
    </row>
    <row r="32" spans="1:14" x14ac:dyDescent="0.3">
      <c r="A32" s="85"/>
      <c r="B32" s="106" t="s">
        <v>133</v>
      </c>
      <c r="C32" s="108" t="s">
        <v>151</v>
      </c>
      <c r="D32" s="156"/>
      <c r="E32" s="90"/>
      <c r="F32" s="90"/>
      <c r="G32" s="90"/>
      <c r="H32" s="90"/>
      <c r="I32" s="93"/>
      <c r="J32" s="93"/>
      <c r="K32" s="93"/>
      <c r="L32" s="93"/>
      <c r="M32" s="93"/>
      <c r="N32" s="94"/>
    </row>
    <row r="33" spans="1:17" x14ac:dyDescent="0.3">
      <c r="A33" s="85"/>
      <c r="B33" s="106" t="s">
        <v>134</v>
      </c>
      <c r="C33" s="108"/>
      <c r="D33" s="156" t="s">
        <v>151</v>
      </c>
      <c r="E33" s="90"/>
      <c r="F33" s="90"/>
      <c r="G33" s="90"/>
      <c r="H33" s="90"/>
      <c r="I33" s="93"/>
      <c r="J33" s="93"/>
      <c r="K33" s="93"/>
      <c r="L33" s="93"/>
      <c r="M33" s="93"/>
      <c r="N33" s="94"/>
    </row>
    <row r="34" spans="1:17" x14ac:dyDescent="0.3">
      <c r="A34" s="85"/>
      <c r="B34" s="90"/>
      <c r="C34" s="90"/>
      <c r="D34" s="169"/>
      <c r="E34" s="90"/>
      <c r="F34" s="90"/>
      <c r="G34" s="90"/>
      <c r="H34" s="90"/>
      <c r="I34" s="93"/>
      <c r="J34" s="93"/>
      <c r="K34" s="93"/>
      <c r="L34" s="93"/>
      <c r="M34" s="93"/>
      <c r="N34" s="94"/>
    </row>
    <row r="35" spans="1:17" x14ac:dyDescent="0.3">
      <c r="A35" s="85"/>
      <c r="B35" s="90"/>
      <c r="C35" s="90"/>
      <c r="D35" s="90"/>
      <c r="E35" s="90"/>
      <c r="F35" s="90"/>
      <c r="G35" s="90"/>
      <c r="H35" s="90"/>
      <c r="I35" s="93"/>
      <c r="J35" s="93"/>
      <c r="K35" s="93"/>
      <c r="L35" s="93"/>
      <c r="M35" s="93"/>
      <c r="N35" s="94"/>
    </row>
    <row r="36" spans="1:17" x14ac:dyDescent="0.3">
      <c r="A36" s="85"/>
      <c r="B36" s="107" t="s">
        <v>135</v>
      </c>
      <c r="C36" s="90"/>
      <c r="D36" s="90"/>
      <c r="E36" s="90"/>
      <c r="F36" s="90"/>
      <c r="G36" s="90"/>
      <c r="H36" s="90"/>
      <c r="I36" s="93"/>
      <c r="J36" s="93"/>
      <c r="K36" s="93"/>
      <c r="L36" s="93"/>
      <c r="M36" s="93"/>
      <c r="N36" s="94"/>
    </row>
    <row r="37" spans="1:17" x14ac:dyDescent="0.3">
      <c r="A37" s="85"/>
      <c r="B37" s="90"/>
      <c r="C37" s="90"/>
      <c r="D37" s="90"/>
      <c r="E37" s="90"/>
      <c r="F37" s="90"/>
      <c r="G37" s="90"/>
      <c r="H37" s="90"/>
      <c r="I37" s="93"/>
      <c r="J37" s="93"/>
      <c r="K37" s="93"/>
      <c r="L37" s="93"/>
      <c r="M37" s="93"/>
      <c r="N37" s="94"/>
    </row>
    <row r="38" spans="1:17" x14ac:dyDescent="0.3">
      <c r="A38" s="85"/>
      <c r="B38" s="90"/>
      <c r="C38" s="90"/>
      <c r="D38" s="90"/>
      <c r="E38" s="90"/>
      <c r="F38" s="90"/>
      <c r="G38" s="90"/>
      <c r="H38" s="90"/>
      <c r="I38" s="93"/>
      <c r="J38" s="93"/>
      <c r="K38" s="93"/>
      <c r="L38" s="93"/>
      <c r="M38" s="93"/>
      <c r="N38" s="94"/>
    </row>
    <row r="39" spans="1:17" x14ac:dyDescent="0.3">
      <c r="A39" s="85"/>
      <c r="B39" s="110" t="s">
        <v>33</v>
      </c>
      <c r="C39" s="110" t="s">
        <v>58</v>
      </c>
      <c r="D39" s="109" t="s">
        <v>51</v>
      </c>
      <c r="E39" s="109" t="s">
        <v>16</v>
      </c>
      <c r="F39" s="90"/>
      <c r="G39" s="90"/>
      <c r="H39" s="90"/>
      <c r="I39" s="93"/>
      <c r="J39" s="93"/>
      <c r="K39" s="93"/>
      <c r="L39" s="93"/>
      <c r="M39" s="93"/>
      <c r="N39" s="94"/>
    </row>
    <row r="40" spans="1:17" ht="27.6" x14ac:dyDescent="0.3">
      <c r="A40" s="85"/>
      <c r="B40" s="91" t="s">
        <v>136</v>
      </c>
      <c r="C40" s="92">
        <v>40</v>
      </c>
      <c r="D40" s="108">
        <v>0</v>
      </c>
      <c r="E40" s="201">
        <f>+D40+D41</f>
        <v>60</v>
      </c>
      <c r="F40" s="90"/>
      <c r="G40" s="90"/>
      <c r="H40" s="90"/>
      <c r="I40" s="93"/>
      <c r="J40" s="93"/>
      <c r="K40" s="93"/>
      <c r="L40" s="93"/>
      <c r="M40" s="93"/>
      <c r="N40" s="94"/>
    </row>
    <row r="41" spans="1:17" ht="41.4" x14ac:dyDescent="0.3">
      <c r="A41" s="85"/>
      <c r="B41" s="91" t="s">
        <v>137</v>
      </c>
      <c r="C41" s="92">
        <v>60</v>
      </c>
      <c r="D41" s="108">
        <v>60</v>
      </c>
      <c r="E41" s="202"/>
      <c r="F41" s="90"/>
      <c r="G41" s="90"/>
      <c r="H41" s="90"/>
      <c r="I41" s="93"/>
      <c r="J41" s="93"/>
      <c r="K41" s="93"/>
      <c r="L41" s="93"/>
      <c r="M41" s="93"/>
      <c r="N41" s="94"/>
    </row>
    <row r="42" spans="1:17" x14ac:dyDescent="0.3">
      <c r="A42" s="85"/>
      <c r="C42" s="86"/>
      <c r="D42" s="35"/>
      <c r="E42" s="87"/>
      <c r="F42" s="36"/>
      <c r="G42" s="36"/>
      <c r="H42" s="36"/>
      <c r="I42" s="20"/>
      <c r="J42" s="20"/>
      <c r="K42" s="20"/>
      <c r="L42" s="20"/>
      <c r="M42" s="20"/>
    </row>
    <row r="43" spans="1:17" x14ac:dyDescent="0.3">
      <c r="A43" s="85"/>
      <c r="C43" s="86"/>
      <c r="D43" s="35"/>
      <c r="E43" s="87"/>
      <c r="F43" s="36"/>
      <c r="G43" s="36"/>
      <c r="H43" s="36"/>
      <c r="I43" s="20"/>
      <c r="J43" s="20"/>
      <c r="K43" s="20"/>
      <c r="L43" s="20"/>
      <c r="M43" s="20"/>
    </row>
    <row r="44" spans="1:17" x14ac:dyDescent="0.3">
      <c r="A44" s="85"/>
      <c r="C44" s="86"/>
      <c r="D44" s="35"/>
      <c r="E44" s="87"/>
      <c r="F44" s="36"/>
      <c r="G44" s="36"/>
      <c r="H44" s="36"/>
      <c r="I44" s="20"/>
      <c r="J44" s="20"/>
      <c r="K44" s="20"/>
      <c r="L44" s="20"/>
      <c r="M44" s="20"/>
    </row>
    <row r="45" spans="1:17" ht="15" thickBot="1" x14ac:dyDescent="0.35">
      <c r="M45" s="234" t="s">
        <v>35</v>
      </c>
      <c r="N45" s="234"/>
    </row>
    <row r="46" spans="1:17" x14ac:dyDescent="0.3">
      <c r="B46" s="60" t="s">
        <v>30</v>
      </c>
      <c r="M46" s="59"/>
      <c r="N46" s="59"/>
    </row>
    <row r="47" spans="1:17" ht="15" thickBot="1" x14ac:dyDescent="0.35">
      <c r="M47" s="59"/>
      <c r="N47" s="59"/>
    </row>
    <row r="48" spans="1:17" s="5" customFormat="1" ht="109.5" customHeight="1" x14ac:dyDescent="0.3">
      <c r="B48" s="103" t="s">
        <v>138</v>
      </c>
      <c r="C48" s="103" t="s">
        <v>139</v>
      </c>
      <c r="D48" s="103" t="s">
        <v>140</v>
      </c>
      <c r="E48" s="50" t="s">
        <v>45</v>
      </c>
      <c r="F48" s="50" t="s">
        <v>22</v>
      </c>
      <c r="G48" s="50" t="s">
        <v>97</v>
      </c>
      <c r="H48" s="50" t="s">
        <v>17</v>
      </c>
      <c r="I48" s="50" t="s">
        <v>10</v>
      </c>
      <c r="J48" s="50" t="s">
        <v>31</v>
      </c>
      <c r="K48" s="50" t="s">
        <v>61</v>
      </c>
      <c r="L48" s="50" t="s">
        <v>20</v>
      </c>
      <c r="M48" s="89" t="s">
        <v>26</v>
      </c>
      <c r="N48" s="103" t="s">
        <v>141</v>
      </c>
      <c r="O48" s="50" t="s">
        <v>36</v>
      </c>
      <c r="P48" s="51" t="s">
        <v>11</v>
      </c>
      <c r="Q48" s="51" t="s">
        <v>19</v>
      </c>
    </row>
    <row r="49" spans="1:26" s="25" customFormat="1" ht="96.75" customHeight="1" x14ac:dyDescent="0.3">
      <c r="A49" s="43">
        <v>1</v>
      </c>
      <c r="B49" s="100" t="s">
        <v>162</v>
      </c>
      <c r="C49" s="45" t="s">
        <v>162</v>
      </c>
      <c r="D49" s="44" t="s">
        <v>152</v>
      </c>
      <c r="E49" s="147">
        <v>79</v>
      </c>
      <c r="F49" s="21" t="s">
        <v>129</v>
      </c>
      <c r="G49" s="135"/>
      <c r="H49" s="102">
        <v>40932</v>
      </c>
      <c r="I49" s="102">
        <v>41273</v>
      </c>
      <c r="J49" s="22" t="s">
        <v>130</v>
      </c>
      <c r="K49" s="148">
        <v>0</v>
      </c>
      <c r="L49" s="149">
        <v>11</v>
      </c>
      <c r="M49" s="149">
        <v>1064</v>
      </c>
      <c r="N49" s="88"/>
      <c r="O49" s="23">
        <v>865537314</v>
      </c>
      <c r="P49" s="23">
        <v>415</v>
      </c>
      <c r="Q49" s="136" t="s">
        <v>286</v>
      </c>
      <c r="R49" s="24"/>
      <c r="S49" s="24"/>
      <c r="T49" s="24"/>
      <c r="U49" s="24"/>
      <c r="V49" s="24"/>
      <c r="W49" s="24"/>
      <c r="X49" s="24"/>
      <c r="Y49" s="24"/>
      <c r="Z49" s="24"/>
    </row>
    <row r="50" spans="1:26" s="25" customFormat="1" ht="43.5" customHeight="1" x14ac:dyDescent="0.3">
      <c r="A50" s="43">
        <f>+A49+1</f>
        <v>2</v>
      </c>
      <c r="B50" s="100" t="s">
        <v>162</v>
      </c>
      <c r="C50" s="100" t="s">
        <v>162</v>
      </c>
      <c r="D50" s="44" t="s">
        <v>152</v>
      </c>
      <c r="E50" s="148">
        <v>87</v>
      </c>
      <c r="F50" s="21" t="s">
        <v>129</v>
      </c>
      <c r="G50" s="21"/>
      <c r="H50" s="102">
        <v>40920</v>
      </c>
      <c r="I50" s="102">
        <v>41273</v>
      </c>
      <c r="J50" s="22" t="s">
        <v>130</v>
      </c>
      <c r="K50" s="148">
        <v>0</v>
      </c>
      <c r="L50" s="177">
        <v>11.5</v>
      </c>
      <c r="M50" s="176">
        <v>1358</v>
      </c>
      <c r="N50" s="88"/>
      <c r="O50" s="23">
        <v>1049705101</v>
      </c>
      <c r="P50" s="23">
        <v>416</v>
      </c>
      <c r="Q50" s="136" t="s">
        <v>264</v>
      </c>
      <c r="R50" s="24"/>
      <c r="S50" s="24"/>
      <c r="T50" s="24"/>
      <c r="U50" s="24"/>
      <c r="V50" s="24"/>
      <c r="W50" s="24"/>
      <c r="X50" s="24"/>
      <c r="Y50" s="24"/>
      <c r="Z50" s="24"/>
    </row>
    <row r="51" spans="1:26" s="25" customFormat="1" ht="46.5" customHeight="1" x14ac:dyDescent="0.3">
      <c r="A51" s="43">
        <f t="shared" ref="A51" si="0">+A50+1</f>
        <v>3</v>
      </c>
      <c r="B51" s="100" t="s">
        <v>162</v>
      </c>
      <c r="C51" s="100" t="s">
        <v>162</v>
      </c>
      <c r="D51" s="99" t="s">
        <v>152</v>
      </c>
      <c r="E51" s="148">
        <v>105</v>
      </c>
      <c r="F51" s="95" t="s">
        <v>129</v>
      </c>
      <c r="G51" s="21"/>
      <c r="H51" s="102" t="s">
        <v>163</v>
      </c>
      <c r="I51" s="102">
        <v>41639</v>
      </c>
      <c r="J51" s="96" t="s">
        <v>130</v>
      </c>
      <c r="K51" s="148">
        <v>0</v>
      </c>
      <c r="L51" s="149">
        <v>11</v>
      </c>
      <c r="M51" s="176">
        <v>350</v>
      </c>
      <c r="N51" s="88"/>
      <c r="O51" s="23">
        <v>339656105</v>
      </c>
      <c r="P51" s="23">
        <v>417</v>
      </c>
      <c r="Q51" s="136" t="s">
        <v>305</v>
      </c>
      <c r="R51" s="24"/>
      <c r="S51" s="24"/>
      <c r="T51" s="24"/>
      <c r="U51" s="24"/>
      <c r="V51" s="24"/>
      <c r="W51" s="24"/>
      <c r="X51" s="24"/>
      <c r="Y51" s="24"/>
      <c r="Z51" s="24"/>
    </row>
    <row r="52" spans="1:26" s="25" customFormat="1" x14ac:dyDescent="0.3">
      <c r="A52" s="43"/>
      <c r="B52" s="46" t="s">
        <v>16</v>
      </c>
      <c r="C52" s="45"/>
      <c r="D52" s="44"/>
      <c r="E52" s="148"/>
      <c r="F52" s="21"/>
      <c r="G52" s="21"/>
      <c r="H52" s="102"/>
      <c r="I52" s="102"/>
      <c r="J52" s="22"/>
      <c r="K52" s="47"/>
      <c r="L52" s="47"/>
      <c r="M52" s="150"/>
      <c r="N52" s="47"/>
      <c r="O52" s="23"/>
      <c r="P52" s="23"/>
      <c r="Q52" s="137"/>
    </row>
    <row r="53" spans="1:26" s="26" customFormat="1" x14ac:dyDescent="0.3">
      <c r="E53" s="27"/>
    </row>
    <row r="54" spans="1:26" s="26" customFormat="1" x14ac:dyDescent="0.3">
      <c r="B54" s="224" t="s">
        <v>28</v>
      </c>
      <c r="C54" s="224" t="s">
        <v>27</v>
      </c>
      <c r="D54" s="226" t="s">
        <v>34</v>
      </c>
      <c r="E54" s="226"/>
    </row>
    <row r="55" spans="1:26" s="26" customFormat="1" x14ac:dyDescent="0.3">
      <c r="B55" s="225"/>
      <c r="C55" s="225"/>
      <c r="D55" s="56" t="s">
        <v>23</v>
      </c>
      <c r="E55" s="57" t="s">
        <v>24</v>
      </c>
    </row>
    <row r="56" spans="1:26" s="26" customFormat="1" ht="30.6" customHeight="1" x14ac:dyDescent="0.3">
      <c r="B56" s="54" t="s">
        <v>21</v>
      </c>
      <c r="C56" s="55">
        <f>+K52</f>
        <v>0</v>
      </c>
      <c r="D56" s="53"/>
      <c r="E56" s="53" t="s">
        <v>151</v>
      </c>
      <c r="F56" s="28"/>
      <c r="G56" s="28"/>
      <c r="H56" s="28"/>
      <c r="I56" s="28"/>
      <c r="J56" s="28"/>
      <c r="K56" s="28"/>
      <c r="L56" s="28"/>
      <c r="M56" s="28"/>
    </row>
    <row r="57" spans="1:26" s="26" customFormat="1" ht="30" customHeight="1" x14ac:dyDescent="0.3">
      <c r="B57" s="54" t="s">
        <v>25</v>
      </c>
      <c r="C57" s="55" t="s">
        <v>287</v>
      </c>
      <c r="D57" s="53" t="s">
        <v>151</v>
      </c>
      <c r="E57" s="53"/>
    </row>
    <row r="58" spans="1:26" s="26" customFormat="1" x14ac:dyDescent="0.3">
      <c r="B58" s="29"/>
      <c r="C58" s="222"/>
      <c r="D58" s="222"/>
      <c r="E58" s="222"/>
      <c r="F58" s="222"/>
      <c r="G58" s="222"/>
      <c r="H58" s="222"/>
      <c r="I58" s="222"/>
      <c r="J58" s="222"/>
      <c r="K58" s="222"/>
      <c r="L58" s="222"/>
      <c r="M58" s="222"/>
      <c r="N58" s="222"/>
    </row>
    <row r="59" spans="1:26" ht="28.2" customHeight="1" thickBot="1" x14ac:dyDescent="0.35"/>
    <row r="60" spans="1:26" ht="26.4" thickBot="1" x14ac:dyDescent="0.35">
      <c r="B60" s="223" t="s">
        <v>98</v>
      </c>
      <c r="C60" s="223"/>
      <c r="D60" s="223"/>
      <c r="E60" s="223"/>
      <c r="F60" s="223"/>
      <c r="G60" s="223"/>
      <c r="H60" s="223"/>
      <c r="I60" s="223"/>
      <c r="J60" s="223"/>
      <c r="K60" s="223"/>
      <c r="L60" s="223"/>
      <c r="M60" s="223"/>
      <c r="N60" s="223"/>
    </row>
    <row r="63" spans="1:26" s="93" customFormat="1" ht="131.25" customHeight="1" x14ac:dyDescent="0.3">
      <c r="B63" s="105" t="s">
        <v>142</v>
      </c>
      <c r="C63" s="105" t="s">
        <v>2</v>
      </c>
      <c r="D63" s="105" t="s">
        <v>100</v>
      </c>
      <c r="E63" s="105" t="s">
        <v>99</v>
      </c>
      <c r="F63" s="105" t="s">
        <v>101</v>
      </c>
      <c r="G63" s="105" t="s">
        <v>102</v>
      </c>
      <c r="H63" s="105" t="s">
        <v>103</v>
      </c>
      <c r="I63" s="105" t="s">
        <v>104</v>
      </c>
      <c r="J63" s="105" t="s">
        <v>105</v>
      </c>
      <c r="K63" s="105" t="s">
        <v>106</v>
      </c>
      <c r="L63" s="105" t="s">
        <v>107</v>
      </c>
      <c r="M63" s="155" t="s">
        <v>108</v>
      </c>
      <c r="N63" s="155" t="s">
        <v>109</v>
      </c>
      <c r="O63" s="210" t="s">
        <v>3</v>
      </c>
      <c r="P63" s="211"/>
      <c r="Q63" s="105" t="s">
        <v>18</v>
      </c>
    </row>
    <row r="64" spans="1:26" ht="46.5" customHeight="1" x14ac:dyDescent="0.3">
      <c r="B64" s="3" t="s">
        <v>160</v>
      </c>
      <c r="C64" s="156" t="s">
        <v>161</v>
      </c>
      <c r="D64" s="151" t="s">
        <v>164</v>
      </c>
      <c r="E64" s="53">
        <v>40</v>
      </c>
      <c r="F64" s="53"/>
      <c r="G64" s="53"/>
      <c r="H64" s="53" t="s">
        <v>129</v>
      </c>
      <c r="I64" s="53"/>
      <c r="J64" s="53" t="s">
        <v>129</v>
      </c>
      <c r="K64" s="108" t="s">
        <v>129</v>
      </c>
      <c r="L64" s="108" t="s">
        <v>129</v>
      </c>
      <c r="M64" s="108" t="s">
        <v>129</v>
      </c>
      <c r="N64" s="108" t="s">
        <v>129</v>
      </c>
      <c r="O64" s="204"/>
      <c r="P64" s="205"/>
      <c r="Q64" s="108" t="s">
        <v>129</v>
      </c>
    </row>
    <row r="65" spans="2:17" ht="31.5" customHeight="1" x14ac:dyDescent="0.3">
      <c r="B65" s="3" t="s">
        <v>153</v>
      </c>
      <c r="C65" s="154" t="s">
        <v>154</v>
      </c>
      <c r="D65" s="171" t="s">
        <v>165</v>
      </c>
      <c r="E65" s="53">
        <v>585</v>
      </c>
      <c r="F65" s="53"/>
      <c r="G65" s="53"/>
      <c r="H65" s="53"/>
      <c r="I65" s="53" t="s">
        <v>129</v>
      </c>
      <c r="J65" s="53" t="s">
        <v>129</v>
      </c>
      <c r="K65" s="108" t="s">
        <v>129</v>
      </c>
      <c r="L65" s="108" t="s">
        <v>129</v>
      </c>
      <c r="M65" s="108" t="s">
        <v>129</v>
      </c>
      <c r="N65" s="108" t="s">
        <v>129</v>
      </c>
      <c r="O65" s="235"/>
      <c r="P65" s="236"/>
      <c r="Q65" s="108" t="s">
        <v>129</v>
      </c>
    </row>
    <row r="66" spans="2:17" x14ac:dyDescent="0.3">
      <c r="B66" s="6" t="s">
        <v>1</v>
      </c>
    </row>
    <row r="67" spans="2:17" x14ac:dyDescent="0.3">
      <c r="B67" s="6" t="s">
        <v>37</v>
      </c>
    </row>
    <row r="68" spans="2:17" x14ac:dyDescent="0.3">
      <c r="B68" s="6" t="s">
        <v>62</v>
      </c>
    </row>
    <row r="70" spans="2:17" ht="15" thickBot="1" x14ac:dyDescent="0.35"/>
    <row r="71" spans="2:17" ht="26.4" thickBot="1" x14ac:dyDescent="0.35">
      <c r="B71" s="212" t="s">
        <v>38</v>
      </c>
      <c r="C71" s="213"/>
      <c r="D71" s="213"/>
      <c r="E71" s="213"/>
      <c r="F71" s="213"/>
      <c r="G71" s="213"/>
      <c r="H71" s="213"/>
      <c r="I71" s="213"/>
      <c r="J71" s="213"/>
      <c r="K71" s="213"/>
      <c r="L71" s="213"/>
      <c r="M71" s="213"/>
      <c r="N71" s="214"/>
    </row>
    <row r="76" spans="2:17" ht="89.25" customHeight="1" x14ac:dyDescent="0.3">
      <c r="B76" s="52" t="s">
        <v>0</v>
      </c>
      <c r="C76" s="52" t="s">
        <v>39</v>
      </c>
      <c r="D76" s="52" t="s">
        <v>40</v>
      </c>
      <c r="E76" s="52" t="s">
        <v>110</v>
      </c>
      <c r="F76" s="52" t="s">
        <v>112</v>
      </c>
      <c r="G76" s="52" t="s">
        <v>113</v>
      </c>
      <c r="H76" s="52" t="s">
        <v>114</v>
      </c>
      <c r="I76" s="52" t="s">
        <v>111</v>
      </c>
      <c r="J76" s="210" t="s">
        <v>115</v>
      </c>
      <c r="K76" s="221"/>
      <c r="L76" s="211"/>
      <c r="M76" s="52" t="s">
        <v>116</v>
      </c>
      <c r="N76" s="52" t="s">
        <v>41</v>
      </c>
      <c r="O76" s="52" t="s">
        <v>42</v>
      </c>
      <c r="P76" s="210" t="s">
        <v>3</v>
      </c>
      <c r="Q76" s="211"/>
    </row>
    <row r="77" spans="2:17" ht="94.5" customHeight="1" x14ac:dyDescent="0.3">
      <c r="B77" s="78" t="s">
        <v>43</v>
      </c>
      <c r="C77" s="68">
        <v>1</v>
      </c>
      <c r="D77" s="68" t="s">
        <v>166</v>
      </c>
      <c r="E77" s="175">
        <v>36290044</v>
      </c>
      <c r="F77" s="68" t="s">
        <v>167</v>
      </c>
      <c r="G77" s="68" t="s">
        <v>158</v>
      </c>
      <c r="H77" s="152">
        <v>38331</v>
      </c>
      <c r="I77" s="151">
        <v>146938</v>
      </c>
      <c r="J77" s="68" t="s">
        <v>169</v>
      </c>
      <c r="K77" s="151" t="s">
        <v>170</v>
      </c>
      <c r="L77" s="151" t="s">
        <v>168</v>
      </c>
      <c r="M77" s="68" t="s">
        <v>129</v>
      </c>
      <c r="N77" s="68" t="s">
        <v>129</v>
      </c>
      <c r="O77" s="68" t="s">
        <v>129</v>
      </c>
      <c r="P77" s="203"/>
      <c r="Q77" s="203"/>
    </row>
    <row r="78" spans="2:17" ht="103.5" customHeight="1" x14ac:dyDescent="0.3">
      <c r="B78" s="84" t="s">
        <v>43</v>
      </c>
      <c r="C78" s="68">
        <v>1</v>
      </c>
      <c r="D78" s="68" t="s">
        <v>185</v>
      </c>
      <c r="E78" s="175">
        <v>36292604</v>
      </c>
      <c r="F78" s="68" t="s">
        <v>167</v>
      </c>
      <c r="G78" s="68" t="s">
        <v>158</v>
      </c>
      <c r="H78" s="152">
        <v>38891</v>
      </c>
      <c r="I78" s="151"/>
      <c r="J78" s="68" t="s">
        <v>187</v>
      </c>
      <c r="K78" s="151" t="s">
        <v>186</v>
      </c>
      <c r="L78" s="151" t="s">
        <v>188</v>
      </c>
      <c r="M78" s="157" t="s">
        <v>129</v>
      </c>
      <c r="N78" s="68" t="s">
        <v>130</v>
      </c>
      <c r="O78" s="68" t="s">
        <v>129</v>
      </c>
      <c r="P78" s="203" t="s">
        <v>189</v>
      </c>
      <c r="Q78" s="203"/>
    </row>
    <row r="79" spans="2:17" ht="72.75" customHeight="1" x14ac:dyDescent="0.3">
      <c r="B79" s="78" t="s">
        <v>44</v>
      </c>
      <c r="C79" s="68">
        <v>1</v>
      </c>
      <c r="D79" s="157" t="s">
        <v>171</v>
      </c>
      <c r="E79" s="175">
        <v>76332672</v>
      </c>
      <c r="F79" s="157" t="s">
        <v>156</v>
      </c>
      <c r="G79" s="157" t="s">
        <v>172</v>
      </c>
      <c r="H79" s="152">
        <v>38441</v>
      </c>
      <c r="I79" s="151"/>
      <c r="J79" s="157"/>
      <c r="K79" s="151"/>
      <c r="L79" s="151"/>
      <c r="M79" s="157" t="s">
        <v>129</v>
      </c>
      <c r="N79" s="157" t="s">
        <v>130</v>
      </c>
      <c r="O79" s="157" t="s">
        <v>129</v>
      </c>
      <c r="P79" s="203" t="s">
        <v>184</v>
      </c>
      <c r="Q79" s="203"/>
    </row>
    <row r="80" spans="2:17" ht="58.5" customHeight="1" x14ac:dyDescent="0.3">
      <c r="B80" s="84" t="s">
        <v>44</v>
      </c>
      <c r="C80" s="68">
        <v>1</v>
      </c>
      <c r="D80" s="157" t="s">
        <v>173</v>
      </c>
      <c r="E80" s="175">
        <v>26575601</v>
      </c>
      <c r="F80" s="157" t="s">
        <v>155</v>
      </c>
      <c r="G80" s="157" t="s">
        <v>158</v>
      </c>
      <c r="H80" s="152">
        <v>39990</v>
      </c>
      <c r="I80" s="151">
        <v>119654</v>
      </c>
      <c r="J80" s="157" t="s">
        <v>175</v>
      </c>
      <c r="K80" s="151" t="s">
        <v>174</v>
      </c>
      <c r="L80" s="151" t="s">
        <v>176</v>
      </c>
      <c r="M80" s="157" t="s">
        <v>129</v>
      </c>
      <c r="N80" s="157" t="s">
        <v>129</v>
      </c>
      <c r="O80" s="157" t="s">
        <v>129</v>
      </c>
      <c r="P80" s="203"/>
      <c r="Q80" s="203"/>
    </row>
    <row r="81" spans="2:17" ht="61.5" customHeight="1" x14ac:dyDescent="0.3">
      <c r="B81" s="84" t="s">
        <v>44</v>
      </c>
      <c r="C81" s="68">
        <v>1</v>
      </c>
      <c r="D81" s="68" t="s">
        <v>177</v>
      </c>
      <c r="E81" s="175">
        <v>27090409</v>
      </c>
      <c r="F81" s="68" t="s">
        <v>155</v>
      </c>
      <c r="G81" s="68" t="s">
        <v>178</v>
      </c>
      <c r="H81" s="152">
        <v>40522</v>
      </c>
      <c r="I81" s="151"/>
      <c r="J81" s="68" t="s">
        <v>180</v>
      </c>
      <c r="K81" s="151" t="s">
        <v>179</v>
      </c>
      <c r="L81" s="151" t="s">
        <v>155</v>
      </c>
      <c r="M81" s="157" t="s">
        <v>129</v>
      </c>
      <c r="N81" s="68" t="s">
        <v>129</v>
      </c>
      <c r="O81" s="68" t="s">
        <v>129</v>
      </c>
      <c r="P81" s="203"/>
      <c r="Q81" s="203"/>
    </row>
    <row r="82" spans="2:17" ht="110.25" customHeight="1" x14ac:dyDescent="0.3">
      <c r="B82" s="84" t="s">
        <v>44</v>
      </c>
      <c r="C82" s="68">
        <v>1</v>
      </c>
      <c r="D82" s="68" t="s">
        <v>181</v>
      </c>
      <c r="E82" s="175">
        <v>36293919</v>
      </c>
      <c r="F82" s="68"/>
      <c r="G82" s="68" t="s">
        <v>182</v>
      </c>
      <c r="H82" s="152" t="s">
        <v>183</v>
      </c>
      <c r="I82" s="151"/>
      <c r="J82" s="68"/>
      <c r="K82" s="151"/>
      <c r="L82" s="151"/>
      <c r="M82" s="157" t="s">
        <v>129</v>
      </c>
      <c r="N82" s="68" t="s">
        <v>130</v>
      </c>
      <c r="O82" s="68" t="s">
        <v>129</v>
      </c>
      <c r="P82" s="203" t="s">
        <v>190</v>
      </c>
      <c r="Q82" s="203"/>
    </row>
    <row r="84" spans="2:17" ht="15" thickBot="1" x14ac:dyDescent="0.35"/>
    <row r="85" spans="2:17" ht="26.4" thickBot="1" x14ac:dyDescent="0.35">
      <c r="B85" s="212" t="s">
        <v>46</v>
      </c>
      <c r="C85" s="213"/>
      <c r="D85" s="213"/>
      <c r="E85" s="213"/>
      <c r="F85" s="213"/>
      <c r="G85" s="213"/>
      <c r="H85" s="213"/>
      <c r="I85" s="213"/>
      <c r="J85" s="213"/>
      <c r="K85" s="213"/>
      <c r="L85" s="213"/>
      <c r="M85" s="213"/>
      <c r="N85" s="214"/>
    </row>
    <row r="88" spans="2:17" ht="46.2" customHeight="1" x14ac:dyDescent="0.3">
      <c r="B88" s="62" t="s">
        <v>33</v>
      </c>
      <c r="C88" s="62" t="s">
        <v>47</v>
      </c>
      <c r="D88" s="210" t="s">
        <v>3</v>
      </c>
      <c r="E88" s="211"/>
    </row>
    <row r="89" spans="2:17" ht="46.95" customHeight="1" x14ac:dyDescent="0.3">
      <c r="B89" s="63" t="s">
        <v>117</v>
      </c>
      <c r="C89" s="142" t="s">
        <v>129</v>
      </c>
      <c r="D89" s="215"/>
      <c r="E89" s="215"/>
    </row>
    <row r="92" spans="2:17" ht="25.8" x14ac:dyDescent="0.3">
      <c r="B92" s="216" t="s">
        <v>64</v>
      </c>
      <c r="C92" s="217"/>
      <c r="D92" s="217"/>
      <c r="E92" s="217"/>
      <c r="F92" s="217"/>
      <c r="G92" s="217"/>
      <c r="H92" s="217"/>
      <c r="I92" s="217"/>
      <c r="J92" s="217"/>
      <c r="K92" s="217"/>
      <c r="L92" s="217"/>
      <c r="M92" s="217"/>
      <c r="N92" s="217"/>
      <c r="O92" s="217"/>
      <c r="P92" s="217"/>
    </row>
    <row r="94" spans="2:17" ht="15" thickBot="1" x14ac:dyDescent="0.35"/>
    <row r="95" spans="2:17" ht="26.4" thickBot="1" x14ac:dyDescent="0.35">
      <c r="B95" s="212" t="s">
        <v>54</v>
      </c>
      <c r="C95" s="213"/>
      <c r="D95" s="213"/>
      <c r="E95" s="213"/>
      <c r="F95" s="213"/>
      <c r="G95" s="213"/>
      <c r="H95" s="213"/>
      <c r="I95" s="213"/>
      <c r="J95" s="213"/>
      <c r="K95" s="213"/>
      <c r="L95" s="213"/>
      <c r="M95" s="213"/>
      <c r="N95" s="214"/>
    </row>
    <row r="97" spans="1:26" ht="15" thickBot="1" x14ac:dyDescent="0.35">
      <c r="M97" s="59"/>
      <c r="N97" s="59"/>
    </row>
    <row r="98" spans="1:26" s="93" customFormat="1" ht="109.5" customHeight="1" x14ac:dyDescent="0.3">
      <c r="B98" s="103" t="s">
        <v>138</v>
      </c>
      <c r="C98" s="103" t="s">
        <v>139</v>
      </c>
      <c r="D98" s="103" t="s">
        <v>140</v>
      </c>
      <c r="E98" s="103" t="s">
        <v>45</v>
      </c>
      <c r="F98" s="103" t="s">
        <v>22</v>
      </c>
      <c r="G98" s="103" t="s">
        <v>97</v>
      </c>
      <c r="H98" s="103" t="s">
        <v>17</v>
      </c>
      <c r="I98" s="103" t="s">
        <v>10</v>
      </c>
      <c r="J98" s="103" t="s">
        <v>31</v>
      </c>
      <c r="K98" s="103" t="s">
        <v>61</v>
      </c>
      <c r="L98" s="103" t="s">
        <v>20</v>
      </c>
      <c r="M98" s="89" t="s">
        <v>26</v>
      </c>
      <c r="N98" s="103" t="s">
        <v>141</v>
      </c>
      <c r="O98" s="103" t="s">
        <v>36</v>
      </c>
      <c r="P98" s="104" t="s">
        <v>11</v>
      </c>
      <c r="Q98" s="104" t="s">
        <v>19</v>
      </c>
    </row>
    <row r="99" spans="1:26" s="98" customFormat="1" ht="92.25" customHeight="1" x14ac:dyDescent="0.3">
      <c r="A99" s="43">
        <v>1</v>
      </c>
      <c r="B99" s="100" t="s">
        <v>162</v>
      </c>
      <c r="C99" s="100" t="s">
        <v>162</v>
      </c>
      <c r="D99" s="99" t="s">
        <v>152</v>
      </c>
      <c r="E99" s="147">
        <v>471</v>
      </c>
      <c r="F99" s="148" t="s">
        <v>129</v>
      </c>
      <c r="G99" s="147"/>
      <c r="H99" s="102">
        <v>41255</v>
      </c>
      <c r="I99" s="102">
        <v>41988</v>
      </c>
      <c r="J99" s="96" t="s">
        <v>130</v>
      </c>
      <c r="K99" s="172"/>
      <c r="L99" s="177">
        <v>21.5</v>
      </c>
      <c r="M99" s="149">
        <v>300</v>
      </c>
      <c r="N99" s="135"/>
      <c r="O99" s="160">
        <v>1093000790</v>
      </c>
      <c r="P99" s="23" t="s">
        <v>191</v>
      </c>
      <c r="Q99" s="136" t="s">
        <v>288</v>
      </c>
      <c r="R99" s="97"/>
      <c r="S99" s="97"/>
      <c r="T99" s="97"/>
      <c r="U99" s="97"/>
      <c r="V99" s="97"/>
      <c r="W99" s="97"/>
      <c r="X99" s="97"/>
      <c r="Y99" s="97"/>
      <c r="Z99" s="97"/>
    </row>
    <row r="100" spans="1:26" s="98" customFormat="1" ht="52.5" customHeight="1" x14ac:dyDescent="0.3">
      <c r="A100" s="43">
        <f>+A99+1</f>
        <v>2</v>
      </c>
      <c r="B100" s="100" t="s">
        <v>162</v>
      </c>
      <c r="C100" s="100" t="s">
        <v>162</v>
      </c>
      <c r="D100" s="99" t="s">
        <v>152</v>
      </c>
      <c r="E100" s="172">
        <v>356</v>
      </c>
      <c r="F100" s="148" t="s">
        <v>129</v>
      </c>
      <c r="G100" s="148"/>
      <c r="H100" s="102">
        <v>41120</v>
      </c>
      <c r="I100" s="102">
        <v>41273</v>
      </c>
      <c r="J100" s="96" t="s">
        <v>130</v>
      </c>
      <c r="K100" s="172"/>
      <c r="L100" s="177">
        <v>5</v>
      </c>
      <c r="M100" s="149">
        <v>100</v>
      </c>
      <c r="N100" s="88"/>
      <c r="O100" s="161">
        <v>177016320</v>
      </c>
      <c r="P100" s="23">
        <v>612</v>
      </c>
      <c r="Q100" s="136" t="s">
        <v>277</v>
      </c>
      <c r="R100" s="97"/>
      <c r="S100" s="97"/>
      <c r="T100" s="97"/>
      <c r="U100" s="97"/>
      <c r="V100" s="97"/>
      <c r="W100" s="97"/>
      <c r="X100" s="97"/>
      <c r="Y100" s="97"/>
      <c r="Z100" s="97"/>
    </row>
    <row r="101" spans="1:26" s="98" customFormat="1" ht="95.25" customHeight="1" x14ac:dyDescent="0.3">
      <c r="A101" s="43">
        <f t="shared" ref="A101:A103" si="1">+A100+1</f>
        <v>3</v>
      </c>
      <c r="B101" s="100" t="s">
        <v>162</v>
      </c>
      <c r="C101" s="100" t="s">
        <v>162</v>
      </c>
      <c r="D101" s="99" t="s">
        <v>152</v>
      </c>
      <c r="E101" s="148">
        <v>339</v>
      </c>
      <c r="F101" s="148" t="s">
        <v>129</v>
      </c>
      <c r="G101" s="148"/>
      <c r="H101" s="102">
        <v>41516</v>
      </c>
      <c r="I101" s="102">
        <v>41988</v>
      </c>
      <c r="J101" s="96" t="s">
        <v>130</v>
      </c>
      <c r="K101" s="172"/>
      <c r="L101" s="177">
        <v>13</v>
      </c>
      <c r="M101" s="149">
        <v>300</v>
      </c>
      <c r="N101" s="88"/>
      <c r="O101" s="161">
        <v>723542927</v>
      </c>
      <c r="P101" s="23" t="s">
        <v>192</v>
      </c>
      <c r="Q101" s="136" t="s">
        <v>306</v>
      </c>
      <c r="R101" s="97"/>
      <c r="S101" s="97"/>
      <c r="T101" s="97"/>
      <c r="U101" s="97"/>
      <c r="V101" s="97"/>
      <c r="W101" s="97"/>
      <c r="X101" s="97"/>
      <c r="Y101" s="97"/>
      <c r="Z101" s="97"/>
    </row>
    <row r="102" spans="1:26" s="98" customFormat="1" ht="125.25" customHeight="1" x14ac:dyDescent="0.3">
      <c r="A102" s="43">
        <f t="shared" si="1"/>
        <v>4</v>
      </c>
      <c r="B102" s="100" t="s">
        <v>162</v>
      </c>
      <c r="C102" s="100" t="s">
        <v>162</v>
      </c>
      <c r="D102" s="99" t="s">
        <v>152</v>
      </c>
      <c r="E102" s="148">
        <v>152</v>
      </c>
      <c r="F102" s="148" t="s">
        <v>129</v>
      </c>
      <c r="G102" s="148"/>
      <c r="H102" s="102">
        <v>41662</v>
      </c>
      <c r="I102" s="102">
        <v>41973</v>
      </c>
      <c r="J102" s="96" t="s">
        <v>130</v>
      </c>
      <c r="K102" s="172"/>
      <c r="L102" s="177">
        <v>8</v>
      </c>
      <c r="M102" s="149">
        <v>350</v>
      </c>
      <c r="N102" s="88"/>
      <c r="O102" s="161">
        <v>369782975</v>
      </c>
      <c r="P102" s="23" t="s">
        <v>193</v>
      </c>
      <c r="Q102" s="136" t="s">
        <v>307</v>
      </c>
      <c r="R102" s="97"/>
      <c r="S102" s="97"/>
      <c r="T102" s="97"/>
      <c r="U102" s="97"/>
      <c r="V102" s="97"/>
      <c r="W102" s="97"/>
      <c r="X102" s="97"/>
      <c r="Y102" s="97"/>
      <c r="Z102" s="97"/>
    </row>
    <row r="103" spans="1:26" s="98" customFormat="1" ht="99.75" customHeight="1" x14ac:dyDescent="0.3">
      <c r="A103" s="43">
        <f t="shared" si="1"/>
        <v>5</v>
      </c>
      <c r="B103" s="100" t="s">
        <v>162</v>
      </c>
      <c r="C103" s="100" t="s">
        <v>162</v>
      </c>
      <c r="D103" s="99" t="s">
        <v>152</v>
      </c>
      <c r="E103" s="148">
        <v>399</v>
      </c>
      <c r="F103" s="148" t="s">
        <v>129</v>
      </c>
      <c r="G103" s="148"/>
      <c r="H103" s="102">
        <v>41199</v>
      </c>
      <c r="I103" s="102">
        <v>41274</v>
      </c>
      <c r="J103" s="96" t="s">
        <v>130</v>
      </c>
      <c r="K103" s="172"/>
      <c r="L103" s="177">
        <v>2.5</v>
      </c>
      <c r="M103" s="149">
        <v>300</v>
      </c>
      <c r="N103" s="88"/>
      <c r="O103" s="161">
        <v>1156552300</v>
      </c>
      <c r="P103" s="23">
        <v>617</v>
      </c>
      <c r="Q103" s="136" t="s">
        <v>290</v>
      </c>
      <c r="R103" s="97"/>
      <c r="S103" s="97"/>
      <c r="T103" s="97"/>
      <c r="U103" s="97"/>
      <c r="V103" s="97"/>
      <c r="W103" s="97"/>
      <c r="X103" s="97"/>
      <c r="Y103" s="97"/>
      <c r="Z103" s="97"/>
    </row>
    <row r="104" spans="1:26" s="98" customFormat="1" x14ac:dyDescent="0.3">
      <c r="A104" s="43"/>
      <c r="B104" s="46" t="s">
        <v>16</v>
      </c>
      <c r="C104" s="100"/>
      <c r="D104" s="99"/>
      <c r="E104" s="148"/>
      <c r="F104" s="148"/>
      <c r="G104" s="148"/>
      <c r="H104" s="102"/>
      <c r="I104" s="102"/>
      <c r="J104" s="96"/>
      <c r="K104" s="101">
        <f>SUM(K99:K103)</f>
        <v>0</v>
      </c>
      <c r="L104" s="101">
        <f>SUM(L99:L103)</f>
        <v>50</v>
      </c>
      <c r="M104" s="150">
        <f>SUM(M99:M103)</f>
        <v>1350</v>
      </c>
      <c r="N104" s="101">
        <f>SUM(N99:N103)</f>
        <v>0</v>
      </c>
      <c r="O104" s="170"/>
      <c r="P104" s="23"/>
      <c r="Q104" s="137"/>
    </row>
    <row r="105" spans="1:26" x14ac:dyDescent="0.3">
      <c r="B105" s="26"/>
      <c r="C105" s="26"/>
      <c r="D105" s="26"/>
      <c r="E105" s="27"/>
      <c r="F105" s="26"/>
      <c r="G105" s="26"/>
      <c r="H105" s="26"/>
      <c r="I105" s="26"/>
      <c r="J105" s="26"/>
      <c r="K105" s="26"/>
      <c r="L105" s="26"/>
      <c r="M105" s="26"/>
      <c r="N105" s="26"/>
      <c r="O105" s="26"/>
      <c r="P105" s="26"/>
    </row>
    <row r="106" spans="1:26" ht="18" x14ac:dyDescent="0.3">
      <c r="B106" s="54" t="s">
        <v>32</v>
      </c>
      <c r="C106" s="67" t="s">
        <v>278</v>
      </c>
      <c r="H106" s="28"/>
      <c r="I106" s="28"/>
      <c r="J106" s="28"/>
      <c r="K106" s="28"/>
      <c r="L106" s="28"/>
      <c r="M106" s="28"/>
      <c r="N106" s="26"/>
      <c r="O106" s="26"/>
      <c r="P106" s="26"/>
    </row>
    <row r="108" spans="1:26" ht="15" thickBot="1" x14ac:dyDescent="0.35"/>
    <row r="109" spans="1:26" ht="37.200000000000003" customHeight="1" thickBot="1" x14ac:dyDescent="0.35">
      <c r="B109" s="70" t="s">
        <v>49</v>
      </c>
      <c r="C109" s="71" t="s">
        <v>50</v>
      </c>
      <c r="D109" s="70" t="s">
        <v>51</v>
      </c>
      <c r="E109" s="71" t="s">
        <v>55</v>
      </c>
    </row>
    <row r="110" spans="1:26" ht="41.4" customHeight="1" x14ac:dyDescent="0.3">
      <c r="B110" s="61" t="s">
        <v>118</v>
      </c>
      <c r="C110" s="64">
        <v>20</v>
      </c>
      <c r="D110" s="64">
        <v>0</v>
      </c>
      <c r="E110" s="218">
        <f>+D110+D111+D112</f>
        <v>0</v>
      </c>
    </row>
    <row r="111" spans="1:26" x14ac:dyDescent="0.3">
      <c r="B111" s="61" t="s">
        <v>119</v>
      </c>
      <c r="C111" s="53">
        <v>30</v>
      </c>
      <c r="D111" s="65">
        <v>0</v>
      </c>
      <c r="E111" s="219"/>
    </row>
    <row r="112" spans="1:26" ht="15" thickBot="1" x14ac:dyDescent="0.35">
      <c r="B112" s="61" t="s">
        <v>120</v>
      </c>
      <c r="C112" s="66">
        <v>40</v>
      </c>
      <c r="D112" s="66">
        <v>0</v>
      </c>
      <c r="E112" s="220"/>
    </row>
    <row r="114" spans="2:17" ht="15" thickBot="1" x14ac:dyDescent="0.35"/>
    <row r="115" spans="2:17" ht="26.4" thickBot="1" x14ac:dyDescent="0.35">
      <c r="B115" s="212" t="s">
        <v>52</v>
      </c>
      <c r="C115" s="213"/>
      <c r="D115" s="213"/>
      <c r="E115" s="213"/>
      <c r="F115" s="213"/>
      <c r="G115" s="213"/>
      <c r="H115" s="213"/>
      <c r="I115" s="213"/>
      <c r="J115" s="213"/>
      <c r="K115" s="213"/>
      <c r="L115" s="213"/>
      <c r="M115" s="213"/>
      <c r="N115" s="214"/>
    </row>
    <row r="117" spans="2:17" ht="76.5" customHeight="1" x14ac:dyDescent="0.3">
      <c r="B117" s="52" t="s">
        <v>0</v>
      </c>
      <c r="C117" s="52" t="s">
        <v>39</v>
      </c>
      <c r="D117" s="52" t="s">
        <v>40</v>
      </c>
      <c r="E117" s="52" t="s">
        <v>110</v>
      </c>
      <c r="F117" s="52" t="s">
        <v>112</v>
      </c>
      <c r="G117" s="52" t="s">
        <v>113</v>
      </c>
      <c r="H117" s="52" t="s">
        <v>114</v>
      </c>
      <c r="I117" s="52" t="s">
        <v>111</v>
      </c>
      <c r="J117" s="210" t="s">
        <v>115</v>
      </c>
      <c r="K117" s="221"/>
      <c r="L117" s="211"/>
      <c r="M117" s="52" t="s">
        <v>116</v>
      </c>
      <c r="N117" s="52" t="s">
        <v>41</v>
      </c>
      <c r="O117" s="52" t="s">
        <v>42</v>
      </c>
      <c r="P117" s="210" t="s">
        <v>3</v>
      </c>
      <c r="Q117" s="211"/>
    </row>
    <row r="118" spans="2:17" s="158" customFormat="1" ht="83.25" customHeight="1" x14ac:dyDescent="0.3">
      <c r="B118" s="153" t="s">
        <v>123</v>
      </c>
      <c r="C118" s="153">
        <v>1</v>
      </c>
      <c r="D118" s="153" t="s">
        <v>194</v>
      </c>
      <c r="E118" s="153">
        <v>7709026</v>
      </c>
      <c r="F118" s="153" t="s">
        <v>156</v>
      </c>
      <c r="G118" s="153" t="s">
        <v>157</v>
      </c>
      <c r="H118" s="152">
        <v>39246</v>
      </c>
      <c r="I118" s="151">
        <v>101953</v>
      </c>
      <c r="J118" s="153" t="s">
        <v>195</v>
      </c>
      <c r="K118" s="151" t="s">
        <v>197</v>
      </c>
      <c r="L118" s="151" t="s">
        <v>196</v>
      </c>
      <c r="M118" s="153" t="s">
        <v>129</v>
      </c>
      <c r="N118" s="153" t="s">
        <v>129</v>
      </c>
      <c r="O118" s="153" t="s">
        <v>129</v>
      </c>
      <c r="P118" s="203"/>
      <c r="Q118" s="203"/>
    </row>
    <row r="119" spans="2:17" s="158" customFormat="1" ht="129.75" customHeight="1" x14ac:dyDescent="0.3">
      <c r="B119" s="153" t="s">
        <v>124</v>
      </c>
      <c r="C119" s="153">
        <v>1</v>
      </c>
      <c r="D119" s="153" t="s">
        <v>198</v>
      </c>
      <c r="E119" s="153">
        <v>108388666</v>
      </c>
      <c r="F119" s="153" t="s">
        <v>199</v>
      </c>
      <c r="G119" s="153" t="s">
        <v>157</v>
      </c>
      <c r="H119" s="152">
        <v>41138</v>
      </c>
      <c r="I119" s="151"/>
      <c r="J119" s="151" t="s">
        <v>201</v>
      </c>
      <c r="K119" s="157" t="s">
        <v>200</v>
      </c>
      <c r="L119" s="151" t="s">
        <v>202</v>
      </c>
      <c r="M119" s="153" t="s">
        <v>129</v>
      </c>
      <c r="N119" s="153" t="s">
        <v>129</v>
      </c>
      <c r="O119" s="153" t="s">
        <v>129</v>
      </c>
      <c r="P119" s="204"/>
      <c r="Q119" s="205"/>
    </row>
    <row r="120" spans="2:17" s="158" customFormat="1" ht="102" customHeight="1" x14ac:dyDescent="0.3">
      <c r="B120" s="153" t="s">
        <v>125</v>
      </c>
      <c r="C120" s="153">
        <v>1</v>
      </c>
      <c r="D120" s="153" t="s">
        <v>203</v>
      </c>
      <c r="E120" s="153">
        <v>36116485</v>
      </c>
      <c r="F120" s="153" t="s">
        <v>204</v>
      </c>
      <c r="G120" s="153" t="s">
        <v>205</v>
      </c>
      <c r="H120" s="152">
        <v>39127</v>
      </c>
      <c r="I120" s="151"/>
      <c r="J120" s="153" t="s">
        <v>187</v>
      </c>
      <c r="K120" s="151" t="s">
        <v>206</v>
      </c>
      <c r="L120" s="151" t="s">
        <v>207</v>
      </c>
      <c r="M120" s="153" t="s">
        <v>129</v>
      </c>
      <c r="N120" s="153" t="s">
        <v>129</v>
      </c>
      <c r="O120" s="153" t="s">
        <v>129</v>
      </c>
      <c r="P120" s="203"/>
      <c r="Q120" s="203"/>
    </row>
    <row r="123" spans="2:17" ht="15" thickBot="1" x14ac:dyDescent="0.35"/>
    <row r="124" spans="2:17" ht="54" customHeight="1" x14ac:dyDescent="0.3">
      <c r="B124" s="69" t="s">
        <v>33</v>
      </c>
      <c r="C124" s="69" t="s">
        <v>49</v>
      </c>
      <c r="D124" s="52" t="s">
        <v>50</v>
      </c>
      <c r="E124" s="69" t="s">
        <v>51</v>
      </c>
      <c r="F124" s="71" t="s">
        <v>56</v>
      </c>
      <c r="G124" s="81"/>
    </row>
    <row r="125" spans="2:17" ht="102" customHeight="1" x14ac:dyDescent="0.3">
      <c r="B125" s="206" t="s">
        <v>53</v>
      </c>
      <c r="C125" s="141" t="s">
        <v>159</v>
      </c>
      <c r="D125" s="65">
        <v>25</v>
      </c>
      <c r="E125" s="65">
        <v>25</v>
      </c>
      <c r="F125" s="207">
        <f>+E125+E126+E127</f>
        <v>60</v>
      </c>
      <c r="G125" s="82"/>
    </row>
    <row r="126" spans="2:17" ht="97.5" customHeight="1" x14ac:dyDescent="0.3">
      <c r="B126" s="206"/>
      <c r="C126" s="141" t="s">
        <v>121</v>
      </c>
      <c r="D126" s="68">
        <v>25</v>
      </c>
      <c r="E126" s="65">
        <v>25</v>
      </c>
      <c r="F126" s="208"/>
      <c r="G126" s="82"/>
    </row>
    <row r="127" spans="2:17" ht="71.25" customHeight="1" x14ac:dyDescent="0.3">
      <c r="B127" s="206"/>
      <c r="C127" s="141" t="s">
        <v>122</v>
      </c>
      <c r="D127" s="65">
        <v>10</v>
      </c>
      <c r="E127" s="65">
        <v>10</v>
      </c>
      <c r="F127" s="209"/>
      <c r="G127" s="82"/>
    </row>
    <row r="128" spans="2:17" x14ac:dyDescent="0.3">
      <c r="C128"/>
    </row>
    <row r="131" spans="2:5" x14ac:dyDescent="0.3">
      <c r="B131" s="60" t="s">
        <v>57</v>
      </c>
    </row>
    <row r="134" spans="2:5" x14ac:dyDescent="0.3">
      <c r="B134" s="72" t="s">
        <v>33</v>
      </c>
      <c r="C134" s="72" t="s">
        <v>58</v>
      </c>
      <c r="D134" s="69" t="s">
        <v>51</v>
      </c>
      <c r="E134" s="69" t="s">
        <v>16</v>
      </c>
    </row>
    <row r="135" spans="2:5" ht="27.6" x14ac:dyDescent="0.3">
      <c r="B135" s="2" t="s">
        <v>59</v>
      </c>
      <c r="C135" s="4">
        <v>40</v>
      </c>
      <c r="D135" s="65">
        <f>+E110</f>
        <v>0</v>
      </c>
      <c r="E135" s="201">
        <f>+D135+D136</f>
        <v>60</v>
      </c>
    </row>
    <row r="136" spans="2:5" ht="41.4" x14ac:dyDescent="0.3">
      <c r="B136" s="2" t="s">
        <v>60</v>
      </c>
      <c r="C136" s="4">
        <v>60</v>
      </c>
      <c r="D136" s="65">
        <f>+F125</f>
        <v>60</v>
      </c>
      <c r="E136" s="202"/>
    </row>
  </sheetData>
  <mergeCells count="43">
    <mergeCell ref="J76:L76"/>
    <mergeCell ref="P77:Q77"/>
    <mergeCell ref="P79:Q79"/>
    <mergeCell ref="P80:Q80"/>
    <mergeCell ref="P78:Q78"/>
    <mergeCell ref="B60:N60"/>
    <mergeCell ref="C58:N58"/>
    <mergeCell ref="B14:C21"/>
    <mergeCell ref="D54:E54"/>
    <mergeCell ref="M45:N45"/>
    <mergeCell ref="B54:B55"/>
    <mergeCell ref="B22:C22"/>
    <mergeCell ref="C6:N6"/>
    <mergeCell ref="C7:N7"/>
    <mergeCell ref="C8:N8"/>
    <mergeCell ref="C9:N9"/>
    <mergeCell ref="C10:E10"/>
    <mergeCell ref="B125:B127"/>
    <mergeCell ref="F125:F127"/>
    <mergeCell ref="E135:E136"/>
    <mergeCell ref="P81:Q81"/>
    <mergeCell ref="P82:Q82"/>
    <mergeCell ref="P119:Q119"/>
    <mergeCell ref="J117:L117"/>
    <mergeCell ref="P117:Q117"/>
    <mergeCell ref="P118:Q118"/>
    <mergeCell ref="P120:Q120"/>
    <mergeCell ref="B2:P2"/>
    <mergeCell ref="B92:P92"/>
    <mergeCell ref="B115:N115"/>
    <mergeCell ref="E110:E112"/>
    <mergeCell ref="B85:N85"/>
    <mergeCell ref="D88:E88"/>
    <mergeCell ref="D89:E89"/>
    <mergeCell ref="B95:N95"/>
    <mergeCell ref="P76:Q76"/>
    <mergeCell ref="B71:N71"/>
    <mergeCell ref="E40:E41"/>
    <mergeCell ref="O63:P63"/>
    <mergeCell ref="C54:C55"/>
    <mergeCell ref="O64:P64"/>
    <mergeCell ref="O65:P65"/>
    <mergeCell ref="B4:P4"/>
  </mergeCells>
  <dataValidations count="2">
    <dataValidation type="decimal" allowBlank="1" showInputMessage="1" showErrorMessage="1" sqref="WVH983052 WLL983052 C65548 IV65548 SR65548 ACN65548 AMJ65548 AWF65548 BGB65548 BPX65548 BZT65548 CJP65548 CTL65548 DDH65548 DND65548 DWZ65548 EGV65548 EQR65548 FAN65548 FKJ65548 FUF65548 GEB65548 GNX65548 GXT65548 HHP65548 HRL65548 IBH65548 ILD65548 IUZ65548 JEV65548 JOR65548 JYN65548 KIJ65548 KSF65548 LCB65548 LLX65548 LVT65548 MFP65548 MPL65548 MZH65548 NJD65548 NSZ65548 OCV65548 OMR65548 OWN65548 PGJ65548 PQF65548 QAB65548 QJX65548 QTT65548 RDP65548 RNL65548 RXH65548 SHD65548 SQZ65548 TAV65548 TKR65548 TUN65548 UEJ65548 UOF65548 UYB65548 VHX65548 VRT65548 WBP65548 WLL65548 WVH65548 C131084 IV131084 SR131084 ACN131084 AMJ131084 AWF131084 BGB131084 BPX131084 BZT131084 CJP131084 CTL131084 DDH131084 DND131084 DWZ131084 EGV131084 EQR131084 FAN131084 FKJ131084 FUF131084 GEB131084 GNX131084 GXT131084 HHP131084 HRL131084 IBH131084 ILD131084 IUZ131084 JEV131084 JOR131084 JYN131084 KIJ131084 KSF131084 LCB131084 LLX131084 LVT131084 MFP131084 MPL131084 MZH131084 NJD131084 NSZ131084 OCV131084 OMR131084 OWN131084 PGJ131084 PQF131084 QAB131084 QJX131084 QTT131084 RDP131084 RNL131084 RXH131084 SHD131084 SQZ131084 TAV131084 TKR131084 TUN131084 UEJ131084 UOF131084 UYB131084 VHX131084 VRT131084 WBP131084 WLL131084 WVH131084 C196620 IV196620 SR196620 ACN196620 AMJ196620 AWF196620 BGB196620 BPX196620 BZT196620 CJP196620 CTL196620 DDH196620 DND196620 DWZ196620 EGV196620 EQR196620 FAN196620 FKJ196620 FUF196620 GEB196620 GNX196620 GXT196620 HHP196620 HRL196620 IBH196620 ILD196620 IUZ196620 JEV196620 JOR196620 JYN196620 KIJ196620 KSF196620 LCB196620 LLX196620 LVT196620 MFP196620 MPL196620 MZH196620 NJD196620 NSZ196620 OCV196620 OMR196620 OWN196620 PGJ196620 PQF196620 QAB196620 QJX196620 QTT196620 RDP196620 RNL196620 RXH196620 SHD196620 SQZ196620 TAV196620 TKR196620 TUN196620 UEJ196620 UOF196620 UYB196620 VHX196620 VRT196620 WBP196620 WLL196620 WVH196620 C262156 IV262156 SR262156 ACN262156 AMJ262156 AWF262156 BGB262156 BPX262156 BZT262156 CJP262156 CTL262156 DDH262156 DND262156 DWZ262156 EGV262156 EQR262156 FAN262156 FKJ262156 FUF262156 GEB262156 GNX262156 GXT262156 HHP262156 HRL262156 IBH262156 ILD262156 IUZ262156 JEV262156 JOR262156 JYN262156 KIJ262156 KSF262156 LCB262156 LLX262156 LVT262156 MFP262156 MPL262156 MZH262156 NJD262156 NSZ262156 OCV262156 OMR262156 OWN262156 PGJ262156 PQF262156 QAB262156 QJX262156 QTT262156 RDP262156 RNL262156 RXH262156 SHD262156 SQZ262156 TAV262156 TKR262156 TUN262156 UEJ262156 UOF262156 UYB262156 VHX262156 VRT262156 WBP262156 WLL262156 WVH262156 C327692 IV327692 SR327692 ACN327692 AMJ327692 AWF327692 BGB327692 BPX327692 BZT327692 CJP327692 CTL327692 DDH327692 DND327692 DWZ327692 EGV327692 EQR327692 FAN327692 FKJ327692 FUF327692 GEB327692 GNX327692 GXT327692 HHP327692 HRL327692 IBH327692 ILD327692 IUZ327692 JEV327692 JOR327692 JYN327692 KIJ327692 KSF327692 LCB327692 LLX327692 LVT327692 MFP327692 MPL327692 MZH327692 NJD327692 NSZ327692 OCV327692 OMR327692 OWN327692 PGJ327692 PQF327692 QAB327692 QJX327692 QTT327692 RDP327692 RNL327692 RXH327692 SHD327692 SQZ327692 TAV327692 TKR327692 TUN327692 UEJ327692 UOF327692 UYB327692 VHX327692 VRT327692 WBP327692 WLL327692 WVH327692 C393228 IV393228 SR393228 ACN393228 AMJ393228 AWF393228 BGB393228 BPX393228 BZT393228 CJP393228 CTL393228 DDH393228 DND393228 DWZ393228 EGV393228 EQR393228 FAN393228 FKJ393228 FUF393228 GEB393228 GNX393228 GXT393228 HHP393228 HRL393228 IBH393228 ILD393228 IUZ393228 JEV393228 JOR393228 JYN393228 KIJ393228 KSF393228 LCB393228 LLX393228 LVT393228 MFP393228 MPL393228 MZH393228 NJD393228 NSZ393228 OCV393228 OMR393228 OWN393228 PGJ393228 PQF393228 QAB393228 QJX393228 QTT393228 RDP393228 RNL393228 RXH393228 SHD393228 SQZ393228 TAV393228 TKR393228 TUN393228 UEJ393228 UOF393228 UYB393228 VHX393228 VRT393228 WBP393228 WLL393228 WVH393228 C458764 IV458764 SR458764 ACN458764 AMJ458764 AWF458764 BGB458764 BPX458764 BZT458764 CJP458764 CTL458764 DDH458764 DND458764 DWZ458764 EGV458764 EQR458764 FAN458764 FKJ458764 FUF458764 GEB458764 GNX458764 GXT458764 HHP458764 HRL458764 IBH458764 ILD458764 IUZ458764 JEV458764 JOR458764 JYN458764 KIJ458764 KSF458764 LCB458764 LLX458764 LVT458764 MFP458764 MPL458764 MZH458764 NJD458764 NSZ458764 OCV458764 OMR458764 OWN458764 PGJ458764 PQF458764 QAB458764 QJX458764 QTT458764 RDP458764 RNL458764 RXH458764 SHD458764 SQZ458764 TAV458764 TKR458764 TUN458764 UEJ458764 UOF458764 UYB458764 VHX458764 VRT458764 WBP458764 WLL458764 WVH458764 C524300 IV524300 SR524300 ACN524300 AMJ524300 AWF524300 BGB524300 BPX524300 BZT524300 CJP524300 CTL524300 DDH524300 DND524300 DWZ524300 EGV524300 EQR524300 FAN524300 FKJ524300 FUF524300 GEB524300 GNX524300 GXT524300 HHP524300 HRL524300 IBH524300 ILD524300 IUZ524300 JEV524300 JOR524300 JYN524300 KIJ524300 KSF524300 LCB524300 LLX524300 LVT524300 MFP524300 MPL524300 MZH524300 NJD524300 NSZ524300 OCV524300 OMR524300 OWN524300 PGJ524300 PQF524300 QAB524300 QJX524300 QTT524300 RDP524300 RNL524300 RXH524300 SHD524300 SQZ524300 TAV524300 TKR524300 TUN524300 UEJ524300 UOF524300 UYB524300 VHX524300 VRT524300 WBP524300 WLL524300 WVH524300 C589836 IV589836 SR589836 ACN589836 AMJ589836 AWF589836 BGB589836 BPX589836 BZT589836 CJP589836 CTL589836 DDH589836 DND589836 DWZ589836 EGV589836 EQR589836 FAN589836 FKJ589836 FUF589836 GEB589836 GNX589836 GXT589836 HHP589836 HRL589836 IBH589836 ILD589836 IUZ589836 JEV589836 JOR589836 JYN589836 KIJ589836 KSF589836 LCB589836 LLX589836 LVT589836 MFP589836 MPL589836 MZH589836 NJD589836 NSZ589836 OCV589836 OMR589836 OWN589836 PGJ589836 PQF589836 QAB589836 QJX589836 QTT589836 RDP589836 RNL589836 RXH589836 SHD589836 SQZ589836 TAV589836 TKR589836 TUN589836 UEJ589836 UOF589836 UYB589836 VHX589836 VRT589836 WBP589836 WLL589836 WVH589836 C655372 IV655372 SR655372 ACN655372 AMJ655372 AWF655372 BGB655372 BPX655372 BZT655372 CJP655372 CTL655372 DDH655372 DND655372 DWZ655372 EGV655372 EQR655372 FAN655372 FKJ655372 FUF655372 GEB655372 GNX655372 GXT655372 HHP655372 HRL655372 IBH655372 ILD655372 IUZ655372 JEV655372 JOR655372 JYN655372 KIJ655372 KSF655372 LCB655372 LLX655372 LVT655372 MFP655372 MPL655372 MZH655372 NJD655372 NSZ655372 OCV655372 OMR655372 OWN655372 PGJ655372 PQF655372 QAB655372 QJX655372 QTT655372 RDP655372 RNL655372 RXH655372 SHD655372 SQZ655372 TAV655372 TKR655372 TUN655372 UEJ655372 UOF655372 UYB655372 VHX655372 VRT655372 WBP655372 WLL655372 WVH655372 C720908 IV720908 SR720908 ACN720908 AMJ720908 AWF720908 BGB720908 BPX720908 BZT720908 CJP720908 CTL720908 DDH720908 DND720908 DWZ720908 EGV720908 EQR720908 FAN720908 FKJ720908 FUF720908 GEB720908 GNX720908 GXT720908 HHP720908 HRL720908 IBH720908 ILD720908 IUZ720908 JEV720908 JOR720908 JYN720908 KIJ720908 KSF720908 LCB720908 LLX720908 LVT720908 MFP720908 MPL720908 MZH720908 NJD720908 NSZ720908 OCV720908 OMR720908 OWN720908 PGJ720908 PQF720908 QAB720908 QJX720908 QTT720908 RDP720908 RNL720908 RXH720908 SHD720908 SQZ720908 TAV720908 TKR720908 TUN720908 UEJ720908 UOF720908 UYB720908 VHX720908 VRT720908 WBP720908 WLL720908 WVH720908 C786444 IV786444 SR786444 ACN786444 AMJ786444 AWF786444 BGB786444 BPX786444 BZT786444 CJP786444 CTL786444 DDH786444 DND786444 DWZ786444 EGV786444 EQR786444 FAN786444 FKJ786444 FUF786444 GEB786444 GNX786444 GXT786444 HHP786444 HRL786444 IBH786444 ILD786444 IUZ786444 JEV786444 JOR786444 JYN786444 KIJ786444 KSF786444 LCB786444 LLX786444 LVT786444 MFP786444 MPL786444 MZH786444 NJD786444 NSZ786444 OCV786444 OMR786444 OWN786444 PGJ786444 PQF786444 QAB786444 QJX786444 QTT786444 RDP786444 RNL786444 RXH786444 SHD786444 SQZ786444 TAV786444 TKR786444 TUN786444 UEJ786444 UOF786444 UYB786444 VHX786444 VRT786444 WBP786444 WLL786444 WVH786444 C851980 IV851980 SR851980 ACN851980 AMJ851980 AWF851980 BGB851980 BPX851980 BZT851980 CJP851980 CTL851980 DDH851980 DND851980 DWZ851980 EGV851980 EQR851980 FAN851980 FKJ851980 FUF851980 GEB851980 GNX851980 GXT851980 HHP851980 HRL851980 IBH851980 ILD851980 IUZ851980 JEV851980 JOR851980 JYN851980 KIJ851980 KSF851980 LCB851980 LLX851980 LVT851980 MFP851980 MPL851980 MZH851980 NJD851980 NSZ851980 OCV851980 OMR851980 OWN851980 PGJ851980 PQF851980 QAB851980 QJX851980 QTT851980 RDP851980 RNL851980 RXH851980 SHD851980 SQZ851980 TAV851980 TKR851980 TUN851980 UEJ851980 UOF851980 UYB851980 VHX851980 VRT851980 WBP851980 WLL851980 WVH851980 C917516 IV917516 SR917516 ACN917516 AMJ917516 AWF917516 BGB917516 BPX917516 BZT917516 CJP917516 CTL917516 DDH917516 DND917516 DWZ917516 EGV917516 EQR917516 FAN917516 FKJ917516 FUF917516 GEB917516 GNX917516 GXT917516 HHP917516 HRL917516 IBH917516 ILD917516 IUZ917516 JEV917516 JOR917516 JYN917516 KIJ917516 KSF917516 LCB917516 LLX917516 LVT917516 MFP917516 MPL917516 MZH917516 NJD917516 NSZ917516 OCV917516 OMR917516 OWN917516 PGJ917516 PQF917516 QAB917516 QJX917516 QTT917516 RDP917516 RNL917516 RXH917516 SHD917516 SQZ917516 TAV917516 TKR917516 TUN917516 UEJ917516 UOF917516 UYB917516 VHX917516 VRT917516 WBP917516 WLL917516 WVH917516 C983052 IV983052 SR983052 ACN983052 AMJ983052 AWF983052 BGB983052 BPX983052 BZT983052 CJP983052 CTL983052 DDH983052 DND983052 DWZ983052 EGV983052 EQR983052 FAN983052 FKJ983052 FUF983052 GEB983052 GNX983052 GXT983052 HHP983052 HRL983052 IBH983052 ILD983052 IUZ983052 JEV983052 JOR983052 JYN983052 KIJ983052 KSF983052 LCB983052 LLX983052 LVT983052 MFP983052 MPL983052 MZH983052 NJD983052 NSZ983052 OCV983052 OMR983052 OWN983052 PGJ983052 PQF983052 QAB983052 QJX983052 QTT983052 RDP983052 RNL983052 RXH983052 SHD983052 SQZ983052 TAV983052 TKR983052 TUN983052 UEJ983052 UOF983052 UYB983052 VHX983052 VRT983052 WBP98305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2 A65548 IS65548 SO65548 ACK65548 AMG65548 AWC65548 BFY65548 BPU65548 BZQ65548 CJM65548 CTI65548 DDE65548 DNA65548 DWW65548 EGS65548 EQO65548 FAK65548 FKG65548 FUC65548 GDY65548 GNU65548 GXQ65548 HHM65548 HRI65548 IBE65548 ILA65548 IUW65548 JES65548 JOO65548 JYK65548 KIG65548 KSC65548 LBY65548 LLU65548 LVQ65548 MFM65548 MPI65548 MZE65548 NJA65548 NSW65548 OCS65548 OMO65548 OWK65548 PGG65548 PQC65548 PZY65548 QJU65548 QTQ65548 RDM65548 RNI65548 RXE65548 SHA65548 SQW65548 TAS65548 TKO65548 TUK65548 UEG65548 UOC65548 UXY65548 VHU65548 VRQ65548 WBM65548 WLI65548 WVE65548 A131084 IS131084 SO131084 ACK131084 AMG131084 AWC131084 BFY131084 BPU131084 BZQ131084 CJM131084 CTI131084 DDE131084 DNA131084 DWW131084 EGS131084 EQO131084 FAK131084 FKG131084 FUC131084 GDY131084 GNU131084 GXQ131084 HHM131084 HRI131084 IBE131084 ILA131084 IUW131084 JES131084 JOO131084 JYK131084 KIG131084 KSC131084 LBY131084 LLU131084 LVQ131084 MFM131084 MPI131084 MZE131084 NJA131084 NSW131084 OCS131084 OMO131084 OWK131084 PGG131084 PQC131084 PZY131084 QJU131084 QTQ131084 RDM131084 RNI131084 RXE131084 SHA131084 SQW131084 TAS131084 TKO131084 TUK131084 UEG131084 UOC131084 UXY131084 VHU131084 VRQ131084 WBM131084 WLI131084 WVE131084 A196620 IS196620 SO196620 ACK196620 AMG196620 AWC196620 BFY196620 BPU196620 BZQ196620 CJM196620 CTI196620 DDE196620 DNA196620 DWW196620 EGS196620 EQO196620 FAK196620 FKG196620 FUC196620 GDY196620 GNU196620 GXQ196620 HHM196620 HRI196620 IBE196620 ILA196620 IUW196620 JES196620 JOO196620 JYK196620 KIG196620 KSC196620 LBY196620 LLU196620 LVQ196620 MFM196620 MPI196620 MZE196620 NJA196620 NSW196620 OCS196620 OMO196620 OWK196620 PGG196620 PQC196620 PZY196620 QJU196620 QTQ196620 RDM196620 RNI196620 RXE196620 SHA196620 SQW196620 TAS196620 TKO196620 TUK196620 UEG196620 UOC196620 UXY196620 VHU196620 VRQ196620 WBM196620 WLI196620 WVE196620 A262156 IS262156 SO262156 ACK262156 AMG262156 AWC262156 BFY262156 BPU262156 BZQ262156 CJM262156 CTI262156 DDE262156 DNA262156 DWW262156 EGS262156 EQO262156 FAK262156 FKG262156 FUC262156 GDY262156 GNU262156 GXQ262156 HHM262156 HRI262156 IBE262156 ILA262156 IUW262156 JES262156 JOO262156 JYK262156 KIG262156 KSC262156 LBY262156 LLU262156 LVQ262156 MFM262156 MPI262156 MZE262156 NJA262156 NSW262156 OCS262156 OMO262156 OWK262156 PGG262156 PQC262156 PZY262156 QJU262156 QTQ262156 RDM262156 RNI262156 RXE262156 SHA262156 SQW262156 TAS262156 TKO262156 TUK262156 UEG262156 UOC262156 UXY262156 VHU262156 VRQ262156 WBM262156 WLI262156 WVE262156 A327692 IS327692 SO327692 ACK327692 AMG327692 AWC327692 BFY327692 BPU327692 BZQ327692 CJM327692 CTI327692 DDE327692 DNA327692 DWW327692 EGS327692 EQO327692 FAK327692 FKG327692 FUC327692 GDY327692 GNU327692 GXQ327692 HHM327692 HRI327692 IBE327692 ILA327692 IUW327692 JES327692 JOO327692 JYK327692 KIG327692 KSC327692 LBY327692 LLU327692 LVQ327692 MFM327692 MPI327692 MZE327692 NJA327692 NSW327692 OCS327692 OMO327692 OWK327692 PGG327692 PQC327692 PZY327692 QJU327692 QTQ327692 RDM327692 RNI327692 RXE327692 SHA327692 SQW327692 TAS327692 TKO327692 TUK327692 UEG327692 UOC327692 UXY327692 VHU327692 VRQ327692 WBM327692 WLI327692 WVE327692 A393228 IS393228 SO393228 ACK393228 AMG393228 AWC393228 BFY393228 BPU393228 BZQ393228 CJM393228 CTI393228 DDE393228 DNA393228 DWW393228 EGS393228 EQO393228 FAK393228 FKG393228 FUC393228 GDY393228 GNU393228 GXQ393228 HHM393228 HRI393228 IBE393228 ILA393228 IUW393228 JES393228 JOO393228 JYK393228 KIG393228 KSC393228 LBY393228 LLU393228 LVQ393228 MFM393228 MPI393228 MZE393228 NJA393228 NSW393228 OCS393228 OMO393228 OWK393228 PGG393228 PQC393228 PZY393228 QJU393228 QTQ393228 RDM393228 RNI393228 RXE393228 SHA393228 SQW393228 TAS393228 TKO393228 TUK393228 UEG393228 UOC393228 UXY393228 VHU393228 VRQ393228 WBM393228 WLI393228 WVE393228 A458764 IS458764 SO458764 ACK458764 AMG458764 AWC458764 BFY458764 BPU458764 BZQ458764 CJM458764 CTI458764 DDE458764 DNA458764 DWW458764 EGS458764 EQO458764 FAK458764 FKG458764 FUC458764 GDY458764 GNU458764 GXQ458764 HHM458764 HRI458764 IBE458764 ILA458764 IUW458764 JES458764 JOO458764 JYK458764 KIG458764 KSC458764 LBY458764 LLU458764 LVQ458764 MFM458764 MPI458764 MZE458764 NJA458764 NSW458764 OCS458764 OMO458764 OWK458764 PGG458764 PQC458764 PZY458764 QJU458764 QTQ458764 RDM458764 RNI458764 RXE458764 SHA458764 SQW458764 TAS458764 TKO458764 TUK458764 UEG458764 UOC458764 UXY458764 VHU458764 VRQ458764 WBM458764 WLI458764 WVE458764 A524300 IS524300 SO524300 ACK524300 AMG524300 AWC524300 BFY524300 BPU524300 BZQ524300 CJM524300 CTI524300 DDE524300 DNA524300 DWW524300 EGS524300 EQO524300 FAK524300 FKG524300 FUC524300 GDY524300 GNU524300 GXQ524300 HHM524300 HRI524300 IBE524300 ILA524300 IUW524300 JES524300 JOO524300 JYK524300 KIG524300 KSC524300 LBY524300 LLU524300 LVQ524300 MFM524300 MPI524300 MZE524300 NJA524300 NSW524300 OCS524300 OMO524300 OWK524300 PGG524300 PQC524300 PZY524300 QJU524300 QTQ524300 RDM524300 RNI524300 RXE524300 SHA524300 SQW524300 TAS524300 TKO524300 TUK524300 UEG524300 UOC524300 UXY524300 VHU524300 VRQ524300 WBM524300 WLI524300 WVE524300 A589836 IS589836 SO589836 ACK589836 AMG589836 AWC589836 BFY589836 BPU589836 BZQ589836 CJM589836 CTI589836 DDE589836 DNA589836 DWW589836 EGS589836 EQO589836 FAK589836 FKG589836 FUC589836 GDY589836 GNU589836 GXQ589836 HHM589836 HRI589836 IBE589836 ILA589836 IUW589836 JES589836 JOO589836 JYK589836 KIG589836 KSC589836 LBY589836 LLU589836 LVQ589836 MFM589836 MPI589836 MZE589836 NJA589836 NSW589836 OCS589836 OMO589836 OWK589836 PGG589836 PQC589836 PZY589836 QJU589836 QTQ589836 RDM589836 RNI589836 RXE589836 SHA589836 SQW589836 TAS589836 TKO589836 TUK589836 UEG589836 UOC589836 UXY589836 VHU589836 VRQ589836 WBM589836 WLI589836 WVE589836 A655372 IS655372 SO655372 ACK655372 AMG655372 AWC655372 BFY655372 BPU655372 BZQ655372 CJM655372 CTI655372 DDE655372 DNA655372 DWW655372 EGS655372 EQO655372 FAK655372 FKG655372 FUC655372 GDY655372 GNU655372 GXQ655372 HHM655372 HRI655372 IBE655372 ILA655372 IUW655372 JES655372 JOO655372 JYK655372 KIG655372 KSC655372 LBY655372 LLU655372 LVQ655372 MFM655372 MPI655372 MZE655372 NJA655372 NSW655372 OCS655372 OMO655372 OWK655372 PGG655372 PQC655372 PZY655372 QJU655372 QTQ655372 RDM655372 RNI655372 RXE655372 SHA655372 SQW655372 TAS655372 TKO655372 TUK655372 UEG655372 UOC655372 UXY655372 VHU655372 VRQ655372 WBM655372 WLI655372 WVE655372 A720908 IS720908 SO720908 ACK720908 AMG720908 AWC720908 BFY720908 BPU720908 BZQ720908 CJM720908 CTI720908 DDE720908 DNA720908 DWW720908 EGS720908 EQO720908 FAK720908 FKG720908 FUC720908 GDY720908 GNU720908 GXQ720908 HHM720908 HRI720908 IBE720908 ILA720908 IUW720908 JES720908 JOO720908 JYK720908 KIG720908 KSC720908 LBY720908 LLU720908 LVQ720908 MFM720908 MPI720908 MZE720908 NJA720908 NSW720908 OCS720908 OMO720908 OWK720908 PGG720908 PQC720908 PZY720908 QJU720908 QTQ720908 RDM720908 RNI720908 RXE720908 SHA720908 SQW720908 TAS720908 TKO720908 TUK720908 UEG720908 UOC720908 UXY720908 VHU720908 VRQ720908 WBM720908 WLI720908 WVE720908 A786444 IS786444 SO786444 ACK786444 AMG786444 AWC786444 BFY786444 BPU786444 BZQ786444 CJM786444 CTI786444 DDE786444 DNA786444 DWW786444 EGS786444 EQO786444 FAK786444 FKG786444 FUC786444 GDY786444 GNU786444 GXQ786444 HHM786444 HRI786444 IBE786444 ILA786444 IUW786444 JES786444 JOO786444 JYK786444 KIG786444 KSC786444 LBY786444 LLU786444 LVQ786444 MFM786444 MPI786444 MZE786444 NJA786444 NSW786444 OCS786444 OMO786444 OWK786444 PGG786444 PQC786444 PZY786444 QJU786444 QTQ786444 RDM786444 RNI786444 RXE786444 SHA786444 SQW786444 TAS786444 TKO786444 TUK786444 UEG786444 UOC786444 UXY786444 VHU786444 VRQ786444 WBM786444 WLI786444 WVE786444 A851980 IS851980 SO851980 ACK851980 AMG851980 AWC851980 BFY851980 BPU851980 BZQ851980 CJM851980 CTI851980 DDE851980 DNA851980 DWW851980 EGS851980 EQO851980 FAK851980 FKG851980 FUC851980 GDY851980 GNU851980 GXQ851980 HHM851980 HRI851980 IBE851980 ILA851980 IUW851980 JES851980 JOO851980 JYK851980 KIG851980 KSC851980 LBY851980 LLU851980 LVQ851980 MFM851980 MPI851980 MZE851980 NJA851980 NSW851980 OCS851980 OMO851980 OWK851980 PGG851980 PQC851980 PZY851980 QJU851980 QTQ851980 RDM851980 RNI851980 RXE851980 SHA851980 SQW851980 TAS851980 TKO851980 TUK851980 UEG851980 UOC851980 UXY851980 VHU851980 VRQ851980 WBM851980 WLI851980 WVE851980 A917516 IS917516 SO917516 ACK917516 AMG917516 AWC917516 BFY917516 BPU917516 BZQ917516 CJM917516 CTI917516 DDE917516 DNA917516 DWW917516 EGS917516 EQO917516 FAK917516 FKG917516 FUC917516 GDY917516 GNU917516 GXQ917516 HHM917516 HRI917516 IBE917516 ILA917516 IUW917516 JES917516 JOO917516 JYK917516 KIG917516 KSC917516 LBY917516 LLU917516 LVQ917516 MFM917516 MPI917516 MZE917516 NJA917516 NSW917516 OCS917516 OMO917516 OWK917516 PGG917516 PQC917516 PZY917516 QJU917516 QTQ917516 RDM917516 RNI917516 RXE917516 SHA917516 SQW917516 TAS917516 TKO917516 TUK917516 UEG917516 UOC917516 UXY917516 VHU917516 VRQ917516 WBM917516 WLI917516 WVE917516 A983052 IS983052 SO983052 ACK983052 AMG983052 AWC983052 BFY983052 BPU983052 BZQ983052 CJM983052 CTI983052 DDE983052 DNA983052 DWW983052 EGS983052 EQO983052 FAK983052 FKG983052 FUC983052 GDY983052 GNU983052 GXQ983052 HHM983052 HRI983052 IBE983052 ILA983052 IUW983052 JES983052 JOO983052 JYK983052 KIG983052 KSC983052 LBY983052 LLU983052 LVQ983052 MFM983052 MPI983052 MZE983052 NJA983052 NSW983052 OCS983052 OMO983052 OWK983052 PGG983052 PQC983052 PZY983052 QJU983052 QTQ983052 RDM983052 RNI983052 RXE983052 SHA983052 SQW983052 TAS983052 TKO983052 TUK983052 UEG983052 UOC983052 UXY983052 VHU983052 VRQ983052 WBM983052 WLI98305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abSelected="1" workbookViewId="0">
      <selection sqref="A1:E42"/>
    </sheetView>
  </sheetViews>
  <sheetFormatPr baseColWidth="10" defaultColWidth="11.44140625" defaultRowHeight="15.6" x14ac:dyDescent="0.3"/>
  <cols>
    <col min="1" max="1" width="24.88671875" style="132" customWidth="1"/>
    <col min="2" max="2" width="55.5546875" style="132" customWidth="1"/>
    <col min="3" max="3" width="41.33203125" style="132" customWidth="1"/>
    <col min="4" max="4" width="29.44140625" style="132" customWidth="1"/>
    <col min="5" max="5" width="29.109375" style="132" customWidth="1"/>
    <col min="6" max="16384" width="11.44140625" style="90"/>
  </cols>
  <sheetData>
    <row r="1" spans="1:5" x14ac:dyDescent="0.3">
      <c r="A1" s="248" t="s">
        <v>87</v>
      </c>
      <c r="B1" s="249"/>
      <c r="C1" s="249"/>
      <c r="D1" s="249"/>
      <c r="E1" s="111"/>
    </row>
    <row r="2" spans="1:5" x14ac:dyDescent="0.3">
      <c r="A2" s="112"/>
      <c r="B2" s="250" t="s">
        <v>75</v>
      </c>
      <c r="C2" s="250"/>
      <c r="D2" s="250"/>
      <c r="E2" s="113"/>
    </row>
    <row r="3" spans="1:5" x14ac:dyDescent="0.3">
      <c r="A3" s="114"/>
      <c r="B3" s="250" t="s">
        <v>143</v>
      </c>
      <c r="C3" s="250"/>
      <c r="D3" s="250"/>
      <c r="E3" s="115"/>
    </row>
    <row r="4" spans="1:5" thickBot="1" x14ac:dyDescent="0.35">
      <c r="A4" s="116"/>
      <c r="B4" s="117"/>
      <c r="C4" s="117"/>
      <c r="D4" s="117"/>
      <c r="E4" s="118"/>
    </row>
    <row r="5" spans="1:5" ht="16.2" thickBot="1" x14ac:dyDescent="0.35">
      <c r="A5" s="116"/>
      <c r="B5" s="119" t="s">
        <v>76</v>
      </c>
      <c r="C5" s="251" t="s">
        <v>319</v>
      </c>
      <c r="D5" s="252"/>
      <c r="E5" s="118"/>
    </row>
    <row r="6" spans="1:5" ht="16.2" thickBot="1" x14ac:dyDescent="0.35">
      <c r="A6" s="116"/>
      <c r="B6" s="138" t="s">
        <v>77</v>
      </c>
      <c r="C6" s="253" t="s">
        <v>320</v>
      </c>
      <c r="D6" s="254"/>
      <c r="E6" s="118"/>
    </row>
    <row r="7" spans="1:5" ht="16.2" thickBot="1" x14ac:dyDescent="0.35">
      <c r="A7" s="116"/>
      <c r="B7" s="138" t="s">
        <v>144</v>
      </c>
      <c r="C7" s="257" t="s">
        <v>145</v>
      </c>
      <c r="D7" s="258"/>
      <c r="E7" s="118"/>
    </row>
    <row r="8" spans="1:5" ht="16.2" thickBot="1" x14ac:dyDescent="0.35">
      <c r="A8" s="116"/>
      <c r="B8" s="139">
        <v>47</v>
      </c>
      <c r="C8" s="255">
        <v>626484300</v>
      </c>
      <c r="D8" s="256"/>
      <c r="E8" s="118"/>
    </row>
    <row r="9" spans="1:5" ht="16.2" thickBot="1" x14ac:dyDescent="0.35">
      <c r="A9" s="116"/>
      <c r="B9" s="139">
        <v>48</v>
      </c>
      <c r="C9" s="255">
        <v>626484300</v>
      </c>
      <c r="D9" s="256"/>
      <c r="E9" s="118"/>
    </row>
    <row r="10" spans="1:5" ht="16.2" thickBot="1" x14ac:dyDescent="0.35">
      <c r="A10" s="116"/>
      <c r="B10" s="139">
        <v>43</v>
      </c>
      <c r="C10" s="255">
        <v>1150323427</v>
      </c>
      <c r="D10" s="256"/>
      <c r="E10" s="118"/>
    </row>
    <row r="11" spans="1:5" ht="16.2" thickBot="1" x14ac:dyDescent="0.35">
      <c r="A11" s="116"/>
      <c r="B11" s="139">
        <v>42</v>
      </c>
      <c r="C11" s="255">
        <v>1330473905</v>
      </c>
      <c r="D11" s="256"/>
      <c r="E11" s="118"/>
    </row>
    <row r="12" spans="1:5" ht="31.8" thickBot="1" x14ac:dyDescent="0.35">
      <c r="A12" s="116"/>
      <c r="B12" s="140" t="s">
        <v>146</v>
      </c>
      <c r="C12" s="255">
        <f>SUM(C8:D11)</f>
        <v>3733765932</v>
      </c>
      <c r="D12" s="256"/>
      <c r="E12" s="118"/>
    </row>
    <row r="13" spans="1:5" ht="31.8" thickBot="1" x14ac:dyDescent="0.35">
      <c r="A13" s="116"/>
      <c r="B13" s="140" t="s">
        <v>147</v>
      </c>
      <c r="C13" s="255">
        <f>+C12/616000</f>
        <v>6061.3083311688315</v>
      </c>
      <c r="D13" s="256"/>
      <c r="E13" s="118"/>
    </row>
    <row r="14" spans="1:5" x14ac:dyDescent="0.3">
      <c r="A14" s="116"/>
      <c r="B14" s="117"/>
      <c r="C14" s="120"/>
      <c r="D14" s="121"/>
      <c r="E14" s="118"/>
    </row>
    <row r="15" spans="1:5" ht="16.2" thickBot="1" x14ac:dyDescent="0.35">
      <c r="A15" s="116"/>
      <c r="B15" s="117" t="s">
        <v>148</v>
      </c>
      <c r="C15" s="120"/>
      <c r="D15" s="121"/>
      <c r="E15" s="118"/>
    </row>
    <row r="16" spans="1:5" ht="15" x14ac:dyDescent="0.3">
      <c r="A16" s="116"/>
      <c r="B16" s="122" t="s">
        <v>78</v>
      </c>
      <c r="C16" s="262">
        <v>410067000</v>
      </c>
      <c r="D16" s="123"/>
      <c r="E16" s="118"/>
    </row>
    <row r="17" spans="1:5" ht="15" x14ac:dyDescent="0.3">
      <c r="A17" s="116"/>
      <c r="B17" s="116" t="s">
        <v>79</v>
      </c>
      <c r="C17" s="263">
        <v>428536000</v>
      </c>
      <c r="D17" s="118"/>
      <c r="E17" s="118"/>
    </row>
    <row r="18" spans="1:5" ht="15" x14ac:dyDescent="0.3">
      <c r="A18" s="116"/>
      <c r="B18" s="116" t="s">
        <v>80</v>
      </c>
      <c r="C18" s="263">
        <v>36000</v>
      </c>
      <c r="D18" s="118"/>
      <c r="E18" s="118"/>
    </row>
    <row r="19" spans="1:5" thickBot="1" x14ac:dyDescent="0.35">
      <c r="A19" s="116"/>
      <c r="B19" s="124" t="s">
        <v>81</v>
      </c>
      <c r="C19" s="264">
        <v>278053000</v>
      </c>
      <c r="D19" s="125"/>
      <c r="E19" s="118"/>
    </row>
    <row r="20" spans="1:5" ht="16.2" thickBot="1" x14ac:dyDescent="0.35">
      <c r="A20" s="116"/>
      <c r="B20" s="239" t="s">
        <v>82</v>
      </c>
      <c r="C20" s="240"/>
      <c r="D20" s="241"/>
      <c r="E20" s="118"/>
    </row>
    <row r="21" spans="1:5" ht="16.2" thickBot="1" x14ac:dyDescent="0.35">
      <c r="A21" s="116"/>
      <c r="B21" s="239" t="s">
        <v>83</v>
      </c>
      <c r="C21" s="240"/>
      <c r="D21" s="241"/>
      <c r="E21" s="118"/>
    </row>
    <row r="22" spans="1:5" x14ac:dyDescent="0.3">
      <c r="A22" s="116"/>
      <c r="B22" s="126" t="s">
        <v>149</v>
      </c>
      <c r="C22" s="265">
        <f>C16/C18</f>
        <v>11390.75</v>
      </c>
      <c r="D22" s="121" t="s">
        <v>67</v>
      </c>
      <c r="E22" s="118"/>
    </row>
    <row r="23" spans="1:5" ht="16.2" thickBot="1" x14ac:dyDescent="0.35">
      <c r="A23" s="116"/>
      <c r="B23" s="182" t="s">
        <v>84</v>
      </c>
      <c r="C23" s="266">
        <f>C19/C17</f>
        <v>0.64884397110161107</v>
      </c>
      <c r="D23" s="127" t="s">
        <v>67</v>
      </c>
      <c r="E23" s="118"/>
    </row>
    <row r="24" spans="1:5" ht="16.2" thickBot="1" x14ac:dyDescent="0.35">
      <c r="A24" s="116"/>
      <c r="B24" s="128"/>
      <c r="C24" s="129"/>
      <c r="D24" s="117"/>
      <c r="E24" s="130"/>
    </row>
    <row r="25" spans="1:5" x14ac:dyDescent="0.3">
      <c r="A25" s="242"/>
      <c r="B25" s="243" t="s">
        <v>85</v>
      </c>
      <c r="C25" s="245" t="s">
        <v>321</v>
      </c>
      <c r="D25" s="246"/>
      <c r="E25" s="247"/>
    </row>
    <row r="26" spans="1:5" ht="16.2" thickBot="1" x14ac:dyDescent="0.35">
      <c r="A26" s="242"/>
      <c r="B26" s="244"/>
      <c r="C26" s="237" t="s">
        <v>86</v>
      </c>
      <c r="D26" s="238"/>
      <c r="E26" s="247"/>
    </row>
    <row r="27" spans="1:5" thickBot="1" x14ac:dyDescent="0.35">
      <c r="A27" s="124"/>
      <c r="B27" s="131"/>
      <c r="C27" s="131"/>
      <c r="D27" s="131"/>
      <c r="E27" s="125"/>
    </row>
    <row r="28" spans="1:5" x14ac:dyDescent="0.3">
      <c r="B28" s="133" t="s">
        <v>150</v>
      </c>
    </row>
  </sheetData>
  <mergeCells count="19">
    <mergeCell ref="C13:D13"/>
    <mergeCell ref="B20:D20"/>
    <mergeCell ref="C8:D8"/>
    <mergeCell ref="C7:D7"/>
    <mergeCell ref="C9:D9"/>
    <mergeCell ref="C10:D10"/>
    <mergeCell ref="C11:D11"/>
    <mergeCell ref="C12:D12"/>
    <mergeCell ref="A1:D1"/>
    <mergeCell ref="B2:D2"/>
    <mergeCell ref="B3:D3"/>
    <mergeCell ref="C5:D5"/>
    <mergeCell ref="C6:D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JURIDICA</vt:lpstr>
      <vt:lpstr>TECNICA G-47</vt:lpstr>
      <vt:lpstr>TECNICA G-48</vt:lpstr>
      <vt:lpstr>TECNICA G-43</vt:lpstr>
      <vt:lpstr>TECNICA G. 42</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2014-12-11T21:46:12Z</dcterms:modified>
</cp:coreProperties>
</file>